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seng2009.sharepoint.com/sites/ABSENGENHARIA/Documentos Compartilhados/Engenharia/Carteira de Projetos/009 PM Monteiro Lobato - CT 221-2022/Centro de Informações Turísticas/A07- Planilha de Preços e Orçamentos/"/>
    </mc:Choice>
  </mc:AlternateContent>
  <xr:revisionPtr revIDLastSave="4440" documentId="8_{497EC186-3685-46FB-8AD4-3CDC1F102B5F}" xr6:coauthVersionLast="47" xr6:coauthVersionMax="47" xr10:uidLastSave="{BFC6F184-553E-4C88-96F4-6B3509C0B99B}"/>
  <bookViews>
    <workbookView xWindow="-108" yWindow="-108" windowWidth="23256" windowHeight="12456" tabRatio="760" activeTab="2" xr2:uid="{978D4061-209D-4036-B70E-098D4BD11F69}"/>
  </bookViews>
  <sheets>
    <sheet name="01 SERVIÇOS" sheetId="36" r:id="rId1"/>
    <sheet name="02 MEMORIAL DE CALCULO" sheetId="37" r:id="rId2"/>
    <sheet name="03 CRONOGRAMA" sheetId="38" r:id="rId3"/>
    <sheet name="CDHU187" sheetId="35" r:id="rId4"/>
    <sheet name="CDHU190" sheetId="40" r:id="rId5"/>
    <sheet name="Planilha1" sheetId="39" r:id="rId6"/>
  </sheets>
  <externalReferences>
    <externalReference r:id="rId7"/>
    <externalReference r:id="rId8"/>
    <externalReference r:id="rId9"/>
  </externalReferences>
  <definedNames>
    <definedName name="______REC3">#REF!</definedName>
    <definedName name="______REC35">#REF!</definedName>
    <definedName name="______REC4">#REF!</definedName>
    <definedName name="______REP1">#REF!</definedName>
    <definedName name="______REP15">#REF!</definedName>
    <definedName name="______REP2">#REF!</definedName>
    <definedName name="______SE2">#REF!</definedName>
    <definedName name="_____REC3">#REF!</definedName>
    <definedName name="_____REC35">#REF!</definedName>
    <definedName name="_____REC4">#REF!</definedName>
    <definedName name="_____REP1">#REF!</definedName>
    <definedName name="_____REP15">#REF!</definedName>
    <definedName name="_____REP2">#REF!</definedName>
    <definedName name="____REC3">#REF!</definedName>
    <definedName name="____REC35">#REF!</definedName>
    <definedName name="____REC4">#REF!</definedName>
    <definedName name="____REP1">#REF!</definedName>
    <definedName name="____REP15">#REF!</definedName>
    <definedName name="____REP2">#REF!</definedName>
    <definedName name="____SE2">#REF!</definedName>
    <definedName name="___REC3">#REF!</definedName>
    <definedName name="___REC35">#REF!</definedName>
    <definedName name="___REC4">#REF!</definedName>
    <definedName name="___REP1">#REF!</definedName>
    <definedName name="___REP15">#REF!</definedName>
    <definedName name="___REP2">#REF!</definedName>
    <definedName name="___SE2">#REF!</definedName>
    <definedName name="__REC3">#REF!</definedName>
    <definedName name="__REC35">#REF!</definedName>
    <definedName name="__REC4">#REF!</definedName>
    <definedName name="__REP1">#REF!</definedName>
    <definedName name="__REP15">#REF!</definedName>
    <definedName name="__REP2">#REF!</definedName>
    <definedName name="__SE2">#REF!</definedName>
    <definedName name="_xlnm._FilterDatabase" localSheetId="0" hidden="1">'01 SERVIÇOS'!$F$1:$F$97</definedName>
    <definedName name="_xlnm._FilterDatabase" localSheetId="3" hidden="1">CDHU187!$H$1:$H$4121</definedName>
    <definedName name="_REC3">#REF!</definedName>
    <definedName name="_REC35">#REF!</definedName>
    <definedName name="_REC4">#REF!</definedName>
    <definedName name="_REP1">#REF!</definedName>
    <definedName name="_REP15">#REF!</definedName>
    <definedName name="_REP2">#REF!</definedName>
    <definedName name="_SE2">#REF!</definedName>
    <definedName name="a">'[1]RP-1 SB (3)'!$D$31</definedName>
    <definedName name="AC">#REF!</definedName>
    <definedName name="APOIO">#REF!</definedName>
    <definedName name="_xlnm.Extract">#REF!</definedName>
    <definedName name="_xlnm.Print_Area" localSheetId="0">'01 SERVIÇOS'!$A$1:$H$97</definedName>
    <definedName name="_xlnm.Print_Area" localSheetId="2">'03 CRONOGRAMA'!$A$1:$F$46</definedName>
    <definedName name="asfa">#REF!</definedName>
    <definedName name="ASFASDF">#REF!</definedName>
    <definedName name="aux">#REF!</definedName>
    <definedName name="_xlnm.Database">#REF!</definedName>
    <definedName name="BE">#REF!</definedName>
    <definedName name="BI">#REF!</definedName>
    <definedName name="BL">#REF!</definedName>
    <definedName name="CER">#REF!</definedName>
    <definedName name="CI">#REF!</definedName>
    <definedName name="CL">#REF!</definedName>
    <definedName name="çl">#REF!</definedName>
    <definedName name="CR">#REF!</definedName>
    <definedName name="_xlnm.Criteria">#REF!</definedName>
    <definedName name="dasd">#REF!</definedName>
    <definedName name="dddd">#REF!</definedName>
    <definedName name="dfs">'[2]RP-1 SB (3)'!$B$13</definedName>
    <definedName name="dr">#REF!</definedName>
    <definedName name="DRE">#REF!</definedName>
    <definedName name="DRI">#REF!</definedName>
    <definedName name="DRN">#REF!</definedName>
    <definedName name="dsad">#REF!</definedName>
    <definedName name="EA">#REF!</definedName>
    <definedName name="EB">#REF!</definedName>
    <definedName name="EC">#REF!</definedName>
    <definedName name="eeeeeee">#REF!</definedName>
    <definedName name="elton">#REF!</definedName>
    <definedName name="ex">#REF!</definedName>
    <definedName name="EXT">#REF!</definedName>
    <definedName name="FAL">#REF!</definedName>
    <definedName name="FFFFF">#REF!</definedName>
    <definedName name="fss">'[2]RP-1 SB (3)'!$E$39</definedName>
    <definedName name="GAC">#REF!</definedName>
    <definedName name="GCD">#REF!</definedName>
    <definedName name="GCE">#REF!</definedName>
    <definedName name="gfgfg">'[2]RP-1 SB (3)'!$D$31</definedName>
    <definedName name="GR">#REF!</definedName>
    <definedName name="_xlnm.Recorder">#REF!</definedName>
    <definedName name="LARG">#REF!</definedName>
    <definedName name="LB">#REF!</definedName>
    <definedName name="LT">#REF!</definedName>
    <definedName name="OAE">#REF!</definedName>
    <definedName name="PAV">#REF!</definedName>
    <definedName name="PG">#REF!</definedName>
    <definedName name="PRE">#REF!</definedName>
    <definedName name="re">#REF!</definedName>
    <definedName name="REV">#REF!</definedName>
    <definedName name="RLC">#REF!</definedName>
    <definedName name="SA">#REF!</definedName>
    <definedName name="saa">'[2]RP-1 SB (3)'!$G$39</definedName>
    <definedName name="SAKA">#REF!</definedName>
    <definedName name="SDASDAWDA">#REF!</definedName>
    <definedName name="SEG">#REF!</definedName>
    <definedName name="SIH">#REF!</definedName>
    <definedName name="SIN">#REF!</definedName>
    <definedName name="SIV">#REF!</definedName>
    <definedName name="ss">#REF!</definedName>
    <definedName name="_xlnm.Print_Titles" localSheetId="0">'01 SERVIÇOS'!$1:$6</definedName>
    <definedName name="_xlnm.Print_Titles" localSheetId="1">'02 MEMORIAL DE CALCULO'!$1:$6</definedName>
    <definedName name="_xlnm.Print_Titles" localSheetId="4">CDHU190!$1:$8</definedName>
    <definedName name="TP_0707">'[3]Sicro 2 - Julho_07'!$A$7:$F$1888</definedName>
    <definedName name="TRP">#REF!</definedName>
    <definedName name="ttttt">#REF!</definedName>
    <definedName name="VR">#REF!</definedName>
    <definedName name="WWWWW">#REF!</definedName>
    <definedName name="YY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36" l="1"/>
  <c r="G95" i="36" s="1"/>
  <c r="H95" i="36" s="1"/>
  <c r="D41" i="38" s="1"/>
  <c r="E41" i="38" s="1"/>
  <c r="F92" i="36"/>
  <c r="G92" i="36" s="1"/>
  <c r="H92" i="36" s="1"/>
  <c r="D39" i="38" s="1"/>
  <c r="F39" i="38" s="1"/>
  <c r="F89" i="36"/>
  <c r="G89" i="36" s="1"/>
  <c r="H89" i="36" s="1"/>
  <c r="F88" i="36"/>
  <c r="G88" i="36" s="1"/>
  <c r="H88" i="36" s="1"/>
  <c r="F87" i="36"/>
  <c r="G87" i="36" s="1"/>
  <c r="H87" i="36" s="1"/>
  <c r="F86" i="36"/>
  <c r="F85" i="36"/>
  <c r="F84" i="36"/>
  <c r="G84" i="36" s="1"/>
  <c r="H84" i="36" s="1"/>
  <c r="F83" i="36"/>
  <c r="F82" i="36"/>
  <c r="G82" i="36" s="1"/>
  <c r="H82" i="36" s="1"/>
  <c r="F79" i="36"/>
  <c r="G79" i="36" s="1"/>
  <c r="H79" i="36" s="1"/>
  <c r="F78" i="36"/>
  <c r="G78" i="36" s="1"/>
  <c r="H78" i="36" s="1"/>
  <c r="F75" i="36"/>
  <c r="G75" i="36" s="1"/>
  <c r="H75" i="36" s="1"/>
  <c r="D33" i="38" s="1"/>
  <c r="E33" i="38" s="1"/>
  <c r="F72" i="36"/>
  <c r="G72" i="36" s="1"/>
  <c r="H72" i="36" s="1"/>
  <c r="F71" i="36"/>
  <c r="G71" i="36" s="1"/>
  <c r="H71" i="36" s="1"/>
  <c r="F70" i="36"/>
  <c r="G70" i="36" s="1"/>
  <c r="H70" i="36" s="1"/>
  <c r="F69" i="36"/>
  <c r="G69" i="36" s="1"/>
  <c r="G66" i="36"/>
  <c r="H66" i="36" s="1"/>
  <c r="F65" i="36"/>
  <c r="G65" i="36" s="1"/>
  <c r="H65" i="36" s="1"/>
  <c r="F62" i="36"/>
  <c r="G62" i="36" s="1"/>
  <c r="H62" i="36" s="1"/>
  <c r="F61" i="36"/>
  <c r="G61" i="36" s="1"/>
  <c r="H61" i="36" s="1"/>
  <c r="F58" i="36"/>
  <c r="G58" i="36" s="1"/>
  <c r="H58" i="36" s="1"/>
  <c r="D25" i="38" s="1"/>
  <c r="E25" i="38" s="1"/>
  <c r="F55" i="36"/>
  <c r="G55" i="36" s="1"/>
  <c r="H55" i="36" s="1"/>
  <c r="F54" i="36"/>
  <c r="G54" i="36" s="1"/>
  <c r="H54" i="36" s="1"/>
  <c r="F53" i="36"/>
  <c r="G53" i="36" s="1"/>
  <c r="H53" i="36" s="1"/>
  <c r="F50" i="36"/>
  <c r="G50" i="36" s="1"/>
  <c r="H50" i="36" s="1"/>
  <c r="D21" i="38" s="1"/>
  <c r="E21" i="38" s="1"/>
  <c r="F47" i="36"/>
  <c r="G47" i="36" s="1"/>
  <c r="H47" i="36" s="1"/>
  <c r="D19" i="38" s="1"/>
  <c r="E19" i="38" s="1"/>
  <c r="F44" i="36"/>
  <c r="G44" i="36" s="1"/>
  <c r="H44" i="36" s="1"/>
  <c r="F43" i="36"/>
  <c r="G43" i="36" s="1"/>
  <c r="H43" i="36" s="1"/>
  <c r="F42" i="36"/>
  <c r="G42" i="36" s="1"/>
  <c r="H42" i="36" s="1"/>
  <c r="F39" i="36"/>
  <c r="G39" i="36" s="1"/>
  <c r="H39" i="36" s="1"/>
  <c r="F38" i="36"/>
  <c r="G38" i="36" s="1"/>
  <c r="H38" i="36" s="1"/>
  <c r="F37" i="36"/>
  <c r="G37" i="36" s="1"/>
  <c r="H37" i="36" s="1"/>
  <c r="F36" i="36"/>
  <c r="G36" i="36" s="1"/>
  <c r="H36" i="36" s="1"/>
  <c r="F35" i="36"/>
  <c r="G35" i="36" s="1"/>
  <c r="H35" i="36" s="1"/>
  <c r="F32" i="36"/>
  <c r="G32" i="36" s="1"/>
  <c r="H32" i="36" s="1"/>
  <c r="F31" i="36"/>
  <c r="G31" i="36" s="1"/>
  <c r="H31" i="36" s="1"/>
  <c r="F30" i="36"/>
  <c r="G30" i="36" s="1"/>
  <c r="H30" i="36" s="1"/>
  <c r="F27" i="36"/>
  <c r="G27" i="36" s="1"/>
  <c r="H27" i="36" s="1"/>
  <c r="F26" i="36"/>
  <c r="G26" i="36" s="1"/>
  <c r="H26" i="36" s="1"/>
  <c r="F23" i="36"/>
  <c r="G23" i="36" s="1"/>
  <c r="H23" i="36" s="1"/>
  <c r="F22" i="36"/>
  <c r="G22" i="36" s="1"/>
  <c r="H22" i="36" s="1"/>
  <c r="F21" i="36"/>
  <c r="F20" i="36"/>
  <c r="F19" i="36"/>
  <c r="F18" i="36"/>
  <c r="F17" i="36"/>
  <c r="G21" i="36"/>
  <c r="H21" i="36" s="1"/>
  <c r="G18" i="36"/>
  <c r="H18" i="36" s="1"/>
  <c r="G17" i="36"/>
  <c r="H17" i="36" s="1"/>
  <c r="F14" i="36"/>
  <c r="G14" i="36" s="1"/>
  <c r="H14" i="36" s="1"/>
  <c r="D7" i="38" s="1"/>
  <c r="F9" i="36"/>
  <c r="G9" i="36" s="1"/>
  <c r="H9" i="36" s="1"/>
  <c r="F10" i="36"/>
  <c r="G10" i="36" s="1"/>
  <c r="H10" i="36" s="1"/>
  <c r="F11" i="36"/>
  <c r="G11" i="36" s="1"/>
  <c r="H11" i="36" s="1"/>
  <c r="F8" i="36"/>
  <c r="G8" i="36" s="1"/>
  <c r="H8" i="36" s="1"/>
  <c r="E70" i="36"/>
  <c r="E69" i="36"/>
  <c r="D38" i="39"/>
  <c r="F38" i="39"/>
  <c r="F36" i="39"/>
  <c r="F1701" i="35"/>
  <c r="G86" i="36"/>
  <c r="H86" i="36" s="1"/>
  <c r="G85" i="36"/>
  <c r="H85" i="36" s="1"/>
  <c r="G83" i="36"/>
  <c r="H83" i="36" s="1"/>
  <c r="G20" i="36"/>
  <c r="H20" i="36" s="1"/>
  <c r="G19" i="36"/>
  <c r="H19" i="36" s="1"/>
  <c r="D131" i="37"/>
  <c r="D130" i="37"/>
  <c r="D129" i="37"/>
  <c r="D128" i="37"/>
  <c r="D127" i="37"/>
  <c r="D124" i="37"/>
  <c r="D123" i="37"/>
  <c r="D122" i="37"/>
  <c r="D121" i="37"/>
  <c r="D120" i="37"/>
  <c r="D119" i="37"/>
  <c r="D118" i="37"/>
  <c r="D117" i="37"/>
  <c r="H69" i="36" l="1"/>
  <c r="H73" i="36" s="1"/>
  <c r="D31" i="38" s="1"/>
  <c r="F31" i="38" s="1"/>
  <c r="H63" i="36"/>
  <c r="H67" i="36"/>
  <c r="D29" i="38" s="1"/>
  <c r="E29" i="38" s="1"/>
  <c r="H28" i="36"/>
  <c r="D11" i="38" s="1"/>
  <c r="F11" i="38" s="1"/>
  <c r="H56" i="36"/>
  <c r="D23" i="38" s="1"/>
  <c r="E23" i="38" s="1"/>
  <c r="H90" i="36"/>
  <c r="H80" i="36"/>
  <c r="D35" i="38" s="1"/>
  <c r="F35" i="38" s="1"/>
  <c r="H93" i="36"/>
  <c r="F7" i="38"/>
  <c r="H33" i="36"/>
  <c r="H45" i="36"/>
  <c r="H24" i="36"/>
  <c r="D9" i="38" s="1"/>
  <c r="E9" i="38" s="1"/>
  <c r="H40" i="36"/>
  <c r="D15" i="38" s="1"/>
  <c r="E15" i="38" s="1"/>
  <c r="H48" i="36"/>
  <c r="H76" i="36"/>
  <c r="H59" i="36"/>
  <c r="H96" i="36"/>
  <c r="H51" i="36"/>
  <c r="H15" i="36"/>
  <c r="H12" i="36"/>
  <c r="D5" i="38" s="1"/>
  <c r="D37" i="38"/>
  <c r="F37" i="38" s="1"/>
  <c r="F25" i="38"/>
  <c r="F33" i="38"/>
  <c r="F41" i="38"/>
  <c r="F19" i="38"/>
  <c r="F21" i="38"/>
  <c r="E39" i="38"/>
  <c r="E7" i="38"/>
  <c r="E125" i="37"/>
  <c r="E111" i="37"/>
  <c r="F29" i="38" l="1"/>
  <c r="F23" i="38"/>
  <c r="H97" i="36"/>
  <c r="E5" i="38"/>
  <c r="F5" i="38"/>
  <c r="D17" i="38"/>
  <c r="E17" i="38" s="1"/>
  <c r="D27" i="38"/>
  <c r="D13" i="38"/>
  <c r="F13" i="38" s="1"/>
  <c r="E11" i="38"/>
  <c r="E35" i="38"/>
  <c r="E31" i="38"/>
  <c r="F9" i="38"/>
  <c r="F15" i="38"/>
  <c r="E37" i="38"/>
  <c r="E13" i="38" l="1"/>
  <c r="D43" i="38"/>
  <c r="C7" i="38" s="1"/>
  <c r="F17" i="38"/>
  <c r="E27" i="38"/>
  <c r="F27" i="38"/>
  <c r="E43" i="38" l="1"/>
  <c r="E45" i="38" s="1"/>
  <c r="C11" i="38"/>
  <c r="C29" i="38"/>
  <c r="C27" i="38"/>
  <c r="C15" i="38"/>
  <c r="C25" i="38"/>
  <c r="F43" i="38"/>
  <c r="F45" i="38" s="1"/>
  <c r="C35" i="38"/>
  <c r="C19" i="38"/>
  <c r="C37" i="38"/>
  <c r="C23" i="38"/>
  <c r="C13" i="38"/>
  <c r="C39" i="38"/>
  <c r="C5" i="38"/>
  <c r="C41" i="38"/>
  <c r="C17" i="38"/>
  <c r="C33" i="38"/>
  <c r="C31" i="38"/>
  <c r="C21" i="38"/>
  <c r="C9" i="38"/>
  <c r="E44" i="38" l="1"/>
  <c r="E46" i="38" s="1"/>
  <c r="F44" i="38" l="1"/>
  <c r="F46" i="38" s="1"/>
</calcChain>
</file>

<file path=xl/sharedStrings.xml><?xml version="1.0" encoding="utf-8"?>
<sst xmlns="http://schemas.openxmlformats.org/spreadsheetml/2006/main" count="24483" uniqueCount="8590">
  <si>
    <t>OBJETO</t>
  </si>
  <si>
    <t>QUANTIDADE</t>
  </si>
  <si>
    <t>m</t>
  </si>
  <si>
    <t>TOTAL</t>
  </si>
  <si>
    <t>%</t>
  </si>
  <si>
    <t>m³</t>
  </si>
  <si>
    <t>m²</t>
  </si>
  <si>
    <t>PLANILHA DE ORÇAMENTO</t>
  </si>
  <si>
    <t>FASES</t>
  </si>
  <si>
    <t>MESES</t>
  </si>
  <si>
    <t xml:space="preserve">ACUMULADO </t>
  </si>
  <si>
    <t xml:space="preserve">PORCENTAGEM NO MÊS </t>
  </si>
  <si>
    <t>CRONOGRAMA FÍSICO FINANCEIRO</t>
  </si>
  <si>
    <t>FASE</t>
  </si>
  <si>
    <t>DESCRIÇÃO</t>
  </si>
  <si>
    <t>ITEM</t>
  </si>
  <si>
    <t>1.1</t>
  </si>
  <si>
    <t>1.2</t>
  </si>
  <si>
    <t>2.1</t>
  </si>
  <si>
    <t>3.1</t>
  </si>
  <si>
    <t>3.2</t>
  </si>
  <si>
    <t>4.1</t>
  </si>
  <si>
    <t>5.1</t>
  </si>
  <si>
    <t>6.1</t>
  </si>
  <si>
    <t>6.2</t>
  </si>
  <si>
    <t>7.1</t>
  </si>
  <si>
    <t>7.2</t>
  </si>
  <si>
    <t>8.1</t>
  </si>
  <si>
    <t>9.1</t>
  </si>
  <si>
    <t>10.1</t>
  </si>
  <si>
    <t>1.3</t>
  </si>
  <si>
    <t>1.4</t>
  </si>
  <si>
    <t>12.1</t>
  </si>
  <si>
    <t>12.2</t>
  </si>
  <si>
    <t>13.1</t>
  </si>
  <si>
    <t>14.1</t>
  </si>
  <si>
    <t>14.2</t>
  </si>
  <si>
    <t>14.3</t>
  </si>
  <si>
    <t>PINTURA</t>
  </si>
  <si>
    <t>INICIO, APOIO E ADMINISTRACAO DA OBRA</t>
  </si>
  <si>
    <t>02.01.180</t>
  </si>
  <si>
    <t>02.02.130</t>
  </si>
  <si>
    <t>02.02.140</t>
  </si>
  <si>
    <t>02.02.150</t>
  </si>
  <si>
    <t>02.03.250</t>
  </si>
  <si>
    <t>02.08.020</t>
  </si>
  <si>
    <t>02.09.040</t>
  </si>
  <si>
    <t>02.10.020</t>
  </si>
  <si>
    <t>DEMOLICAO SEM REAPROVEITAMENTO</t>
  </si>
  <si>
    <t>03.01.220</t>
  </si>
  <si>
    <t>03.01.260</t>
  </si>
  <si>
    <t>TRANSPORTE E MOVIMENTACAO, DENTRO E FORA DA OBRA</t>
  </si>
  <si>
    <t>05.07.040</t>
  </si>
  <si>
    <t>05.08.140</t>
  </si>
  <si>
    <t>05.09.006</t>
  </si>
  <si>
    <t>05.10.010</t>
  </si>
  <si>
    <t>05.10.026</t>
  </si>
  <si>
    <t>SERVICO EM SOLO E ROCHA, MANUAL</t>
  </si>
  <si>
    <t>06.02.020</t>
  </si>
  <si>
    <t>SERVICO EM SOLO E ROCHA, MECANIZADO</t>
  </si>
  <si>
    <t>07.01.020</t>
  </si>
  <si>
    <t>07.02.020</t>
  </si>
  <si>
    <t>07.06.010</t>
  </si>
  <si>
    <t>07.11.020</t>
  </si>
  <si>
    <t>07.12.010</t>
  </si>
  <si>
    <t>ESCORAMENTO, CONTENCAO E DRENAGEM</t>
  </si>
  <si>
    <t>08.02.020</t>
  </si>
  <si>
    <t>08.03.020</t>
  </si>
  <si>
    <t>FORMA</t>
  </si>
  <si>
    <t>09.01.020</t>
  </si>
  <si>
    <t>09.01.030</t>
  </si>
  <si>
    <t>ARMADURA E CORDOALHA ESTRUTURAL</t>
  </si>
  <si>
    <t>10.01.040</t>
  </si>
  <si>
    <t>10.01.060</t>
  </si>
  <si>
    <t>10.02.020</t>
  </si>
  <si>
    <t>CONCRETO, MASSA E LASTRO</t>
  </si>
  <si>
    <t>11.01.320</t>
  </si>
  <si>
    <t>11.16.060</t>
  </si>
  <si>
    <t>11.18.040</t>
  </si>
  <si>
    <t>11.18.060</t>
  </si>
  <si>
    <t>11.20.030</t>
  </si>
  <si>
    <t>11.20.050</t>
  </si>
  <si>
    <t>FUNDACAO PROFUNDA</t>
  </si>
  <si>
    <t>12.05.010</t>
  </si>
  <si>
    <t>12.05.030</t>
  </si>
  <si>
    <t>LAJE E PAINEL DE FECHAMENTO PRE-FABRICADOS</t>
  </si>
  <si>
    <t>13.01.130</t>
  </si>
  <si>
    <t>ALVENARIA E ELEMENTO DIVISOR</t>
  </si>
  <si>
    <t>14.10.111</t>
  </si>
  <si>
    <t>14.20.010</t>
  </si>
  <si>
    <t>14.30.070</t>
  </si>
  <si>
    <t>ESTRUTURA EM MADEIRA, FERRO, ALUMINIO E CONCRETO</t>
  </si>
  <si>
    <t>15.03.030</t>
  </si>
  <si>
    <t>15.20.020</t>
  </si>
  <si>
    <t>TELHAMENTO</t>
  </si>
  <si>
    <t>16.12.050</t>
  </si>
  <si>
    <t>16.33.022</t>
  </si>
  <si>
    <t>16.33.052</t>
  </si>
  <si>
    <t>REVESTIMENTO EM MASSA OU FUNDIDO NO LOCAL</t>
  </si>
  <si>
    <t>17.02.020</t>
  </si>
  <si>
    <t>17.02.120</t>
  </si>
  <si>
    <t>17.02.220</t>
  </si>
  <si>
    <t>17.05.070</t>
  </si>
  <si>
    <t>17.05.100</t>
  </si>
  <si>
    <t>REVESTIMENTO CERAMICO</t>
  </si>
  <si>
    <t>18.08.062</t>
  </si>
  <si>
    <t>18.08.072</t>
  </si>
  <si>
    <t>18.11.022</t>
  </si>
  <si>
    <t>REVESTIMENTO EM PEDRA</t>
  </si>
  <si>
    <t>19.01.062</t>
  </si>
  <si>
    <t>FORRO, BRISE E FACHADA</t>
  </si>
  <si>
    <t>22.02.010</t>
  </si>
  <si>
    <t>ESQUADRIA, MARCENARIA E ELEMENTO EM MADEIRA</t>
  </si>
  <si>
    <t>23.04.570</t>
  </si>
  <si>
    <t>23.08.010</t>
  </si>
  <si>
    <t>23.08.040</t>
  </si>
  <si>
    <t>23.08.100</t>
  </si>
  <si>
    <t>23.08.244</t>
  </si>
  <si>
    <t>23.09.040</t>
  </si>
  <si>
    <t>23.09.050</t>
  </si>
  <si>
    <t>23.09.052</t>
  </si>
  <si>
    <t>ESQUADRIA, SERRALHERIA E ELEMENTO EM ALUMINIO</t>
  </si>
  <si>
    <t>25.01.240</t>
  </si>
  <si>
    <t>25.01.371</t>
  </si>
  <si>
    <t>25.01.380</t>
  </si>
  <si>
    <t>25.02.221</t>
  </si>
  <si>
    <t>25.02.300</t>
  </si>
  <si>
    <t>ESQUADRIA E ELEMENTO EM VIDRO</t>
  </si>
  <si>
    <t>26.01.080</t>
  </si>
  <si>
    <t>26.04.010</t>
  </si>
  <si>
    <t>FERRAGEM COMPLEMENTAR PARA ESQUADRIAS</t>
  </si>
  <si>
    <t>28.20.840</t>
  </si>
  <si>
    <t>ACESSIBILIDADE</t>
  </si>
  <si>
    <t>30.01.010</t>
  </si>
  <si>
    <t>30.06.110</t>
  </si>
  <si>
    <t>30.08.030</t>
  </si>
  <si>
    <t>30.08.040</t>
  </si>
  <si>
    <t>30.08.060</t>
  </si>
  <si>
    <t>IMPERMEABILIZACAO, PROTECAO E JUNTA</t>
  </si>
  <si>
    <t>32.15.030</t>
  </si>
  <si>
    <t>32.16.010</t>
  </si>
  <si>
    <t>32.16.060</t>
  </si>
  <si>
    <t>33.02.080</t>
  </si>
  <si>
    <t>33.10.050</t>
  </si>
  <si>
    <t>33.12.011</t>
  </si>
  <si>
    <t>PAISAGISMO E FECHAMENTOS</t>
  </si>
  <si>
    <t>34.01.010</t>
  </si>
  <si>
    <t>34.01.020</t>
  </si>
  <si>
    <t>34.02.070</t>
  </si>
  <si>
    <t>34.02.100</t>
  </si>
  <si>
    <t>34.02.110</t>
  </si>
  <si>
    <t>34.03.020</t>
  </si>
  <si>
    <t>34.03.130</t>
  </si>
  <si>
    <t>34.03.150</t>
  </si>
  <si>
    <t>34.04.130</t>
  </si>
  <si>
    <t>34.04.164</t>
  </si>
  <si>
    <t>34.04.166</t>
  </si>
  <si>
    <t>34.04.280</t>
  </si>
  <si>
    <t>34.04.370</t>
  </si>
  <si>
    <t>34.05.310</t>
  </si>
  <si>
    <t>34.05.320</t>
  </si>
  <si>
    <t>35.04.130</t>
  </si>
  <si>
    <t>ENTRADA DE ENERGIA ELETRICA E TELEFONIA</t>
  </si>
  <si>
    <t>36.03.010</t>
  </si>
  <si>
    <t>36.03.060</t>
  </si>
  <si>
    <t>36.04.010</t>
  </si>
  <si>
    <t>36.05.010</t>
  </si>
  <si>
    <t>36.06.060</t>
  </si>
  <si>
    <t>QUADRO E PAINEL PARA ENERGIA ELETRICA E TELEFONIA</t>
  </si>
  <si>
    <t>37.03.230</t>
  </si>
  <si>
    <t>37.10.010</t>
  </si>
  <si>
    <t>37.13.600</t>
  </si>
  <si>
    <t>37.13.630</t>
  </si>
  <si>
    <t>37.17.114</t>
  </si>
  <si>
    <t>37.24.043</t>
  </si>
  <si>
    <t>37.25.100</t>
  </si>
  <si>
    <t>TUBULACAO E CONDUTOR PARA ENERGIA ELETRICA E TELEFONIA BASICA</t>
  </si>
  <si>
    <t>38.01.120</t>
  </si>
  <si>
    <t>38.13.020</t>
  </si>
  <si>
    <t>38.19.210</t>
  </si>
  <si>
    <t>38.19.220</t>
  </si>
  <si>
    <t>CONDUTOR E ENFIACAO DE ENERGIA ELETRICA E TELEFONIA</t>
  </si>
  <si>
    <t>39.21.020</t>
  </si>
  <si>
    <t>39.21.030</t>
  </si>
  <si>
    <t>39.21.040</t>
  </si>
  <si>
    <t>39.21.080</t>
  </si>
  <si>
    <t>39.21.100</t>
  </si>
  <si>
    <t>DISTRIBUICAO DE FORCA E COMANDO DE ENERGIA ELETRICA E TELEFONIA</t>
  </si>
  <si>
    <t>40.04.080</t>
  </si>
  <si>
    <t>40.04.090</t>
  </si>
  <si>
    <t>40.04.096</t>
  </si>
  <si>
    <t>40.04.450</t>
  </si>
  <si>
    <t>40.04.460</t>
  </si>
  <si>
    <t>40.04.470</t>
  </si>
  <si>
    <t>40.04.480</t>
  </si>
  <si>
    <t>40.05.020</t>
  </si>
  <si>
    <t>40.05.080</t>
  </si>
  <si>
    <t>40.05.100</t>
  </si>
  <si>
    <t>40.05.120</t>
  </si>
  <si>
    <t>40.07.010</t>
  </si>
  <si>
    <t>40.07.020</t>
  </si>
  <si>
    <t>40.07.040</t>
  </si>
  <si>
    <t>40.20.300</t>
  </si>
  <si>
    <t>ILUMINACAO</t>
  </si>
  <si>
    <t>41.10.400</t>
  </si>
  <si>
    <t>41.11.115</t>
  </si>
  <si>
    <t>41.11.703</t>
  </si>
  <si>
    <t>41.11.712</t>
  </si>
  <si>
    <t>41.15.170</t>
  </si>
  <si>
    <t>41.31.040</t>
  </si>
  <si>
    <t>68.01.600</t>
  </si>
  <si>
    <t>41.31.070</t>
  </si>
  <si>
    <t>PARA-RAIOS PARA EDIFICACAO</t>
  </si>
  <si>
    <t>42.05.110</t>
  </si>
  <si>
    <t>42.05.200</t>
  </si>
  <si>
    <t>42.05.310</t>
  </si>
  <si>
    <t>APARELHOS ELETRICOS, HIDRAULICOS E A GAS.</t>
  </si>
  <si>
    <t>43.02.140</t>
  </si>
  <si>
    <t>43.07.300</t>
  </si>
  <si>
    <t>43.07.330</t>
  </si>
  <si>
    <t>43.07.360</t>
  </si>
  <si>
    <t>43.10.750</t>
  </si>
  <si>
    <t>APARELHOS E METAIS HIDRAULICOS</t>
  </si>
  <si>
    <t>44.01.310</t>
  </si>
  <si>
    <t>44.01.800</t>
  </si>
  <si>
    <t>44.01.850</t>
  </si>
  <si>
    <t>44.02.062</t>
  </si>
  <si>
    <t>44.03.010</t>
  </si>
  <si>
    <t>44.03.050</t>
  </si>
  <si>
    <t>44.03.130</t>
  </si>
  <si>
    <t>44.03.315</t>
  </si>
  <si>
    <t>44.03.380</t>
  </si>
  <si>
    <t>44.03.450</t>
  </si>
  <si>
    <t>44.03.720</t>
  </si>
  <si>
    <t>44.03.950</t>
  </si>
  <si>
    <t>ENTRADA DE AGUA, INCÊNDIO E GAS</t>
  </si>
  <si>
    <t>45.01.020</t>
  </si>
  <si>
    <t>45.02.020</t>
  </si>
  <si>
    <t>45.03.100</t>
  </si>
  <si>
    <t>TUBULACAO E CONDUTORES PARA LIQUIDOS E GASES.</t>
  </si>
  <si>
    <t>46.01.020</t>
  </si>
  <si>
    <t>46.01.030</t>
  </si>
  <si>
    <t>46.01.050</t>
  </si>
  <si>
    <t>46.02.010</t>
  </si>
  <si>
    <t>46.02.050</t>
  </si>
  <si>
    <t>46.02.060</t>
  </si>
  <si>
    <t>46.02.070</t>
  </si>
  <si>
    <t>46.03.060</t>
  </si>
  <si>
    <t>46.07.020</t>
  </si>
  <si>
    <t>VALVULAS E APARELHOS DE MEDICAO E CONTROLE PARA LIQUIDOS E GASES</t>
  </si>
  <si>
    <t>47.01.020</t>
  </si>
  <si>
    <t>47.01.180</t>
  </si>
  <si>
    <t>47.01.191</t>
  </si>
  <si>
    <t>47.02.020</t>
  </si>
  <si>
    <t>47.02.110</t>
  </si>
  <si>
    <t>47.05.170</t>
  </si>
  <si>
    <t>RESERVATORIO E TANQUE PARA LIQUIDOS E GASES</t>
  </si>
  <si>
    <t>48.02.205</t>
  </si>
  <si>
    <t>48.02.300</t>
  </si>
  <si>
    <t>48.05.010</t>
  </si>
  <si>
    <t>CAIXA, RALO, GRELHA E ACESSORIO HIDRAULICO</t>
  </si>
  <si>
    <t>49.01.016</t>
  </si>
  <si>
    <t>49.01.030</t>
  </si>
  <si>
    <t>49.03.020</t>
  </si>
  <si>
    <t>49.03.036</t>
  </si>
  <si>
    <t>49.04.010</t>
  </si>
  <si>
    <t>49.06.010</t>
  </si>
  <si>
    <t>49.08.250</t>
  </si>
  <si>
    <t>49.16.051</t>
  </si>
  <si>
    <t>DETECCAO, COMBATE E PREVENCAO A INCÊNDIO</t>
  </si>
  <si>
    <t>50.01.340</t>
  </si>
  <si>
    <t>50.05.160</t>
  </si>
  <si>
    <t>50.05.491</t>
  </si>
  <si>
    <t>50.10.060</t>
  </si>
  <si>
    <t>50.10.100</t>
  </si>
  <si>
    <t>50.10.220</t>
  </si>
  <si>
    <t>PAVIMENTACAO E PASSEIO</t>
  </si>
  <si>
    <t>54.01.210</t>
  </si>
  <si>
    <t>54.01.400</t>
  </si>
  <si>
    <t>54.04.340</t>
  </si>
  <si>
    <t>54.06.040</t>
  </si>
  <si>
    <t>54.06.100</t>
  </si>
  <si>
    <t>54.06.160</t>
  </si>
  <si>
    <t>LIMPEZA E ARREMATE</t>
  </si>
  <si>
    <t>55.01.020</t>
  </si>
  <si>
    <t>BDI = 25%</t>
  </si>
  <si>
    <t>3.3</t>
  </si>
  <si>
    <t>3.4</t>
  </si>
  <si>
    <t>5.2</t>
  </si>
  <si>
    <t>10.2</t>
  </si>
  <si>
    <t>18.1</t>
  </si>
  <si>
    <t>15.2</t>
  </si>
  <si>
    <t>16.1</t>
  </si>
  <si>
    <t>16.3</t>
  </si>
  <si>
    <t>20.1</t>
  </si>
  <si>
    <t>21.1</t>
  </si>
  <si>
    <t>32.10</t>
  </si>
  <si>
    <t>32.11</t>
  </si>
  <si>
    <t>32.15</t>
  </si>
  <si>
    <t>3.5</t>
  </si>
  <si>
    <t>COD. SERVIÇO</t>
  </si>
  <si>
    <t>DESCRIÇÃO DO SERVIÇO</t>
  </si>
  <si>
    <t>UNIDADE</t>
  </si>
  <si>
    <r>
      <rPr>
        <b/>
        <sz val="9"/>
        <color rgb="FF000000"/>
        <rFont val="Arial Nova"/>
        <family val="2"/>
      </rPr>
      <t>MEMÓRIA</t>
    </r>
    <r>
      <rPr>
        <b/>
        <sz val="9"/>
        <color indexed="8"/>
        <rFont val="Arial Nova"/>
        <family val="2"/>
      </rPr>
      <t xml:space="preserve"> DE CÁLCULO</t>
    </r>
  </si>
  <si>
    <t>48.02.401</t>
  </si>
  <si>
    <t>CONTRATAÇÃO DE EMPRESA ESPECIALIZADA EM SERVIÇOS DE ENGENHARIA PARA REFORMA DE UM  CENTRO DE INFORMAÇÕES TURISTICAS NA PRAÇA DEPUTADO ANTONIO SILVA CUNHA BUENO, 180, NO MUNICÍPIO DE MONTEIRO LOBATO-SP</t>
  </si>
  <si>
    <t>COMPANHIA DE DESENVOLVIMENTO HABITACIONAL E URBANO</t>
  </si>
  <si>
    <t>DO ESTADO DE SÃO PAULO</t>
  </si>
  <si>
    <t>BOLETIM REFERENCIAL DE CUSTOS - TABELA DE SERVIÇOS</t>
  </si>
  <si>
    <t>COM DESONERAÇÃO</t>
  </si>
  <si>
    <t>Versão 187</t>
  </si>
  <si>
    <t>Data Base:</t>
  </si>
  <si>
    <t>AGOSTO/22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</si>
  <si>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</si>
  <si>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</si>
  <si>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</si>
  <si>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</si>
  <si>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</si>
  <si>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</si>
  <si>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</si>
  <si>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</si>
  <si>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</si>
  <si>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</si>
  <si>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</si>
  <si>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</si>
  <si>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</si>
  <si>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</si>
  <si>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</si>
  <si>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</si>
  <si>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</si>
  <si>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</si>
  <si>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</si>
  <si>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</si>
  <si>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</si>
  <si>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</si>
  <si>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</si>
  <si>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</si>
  <si>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</si>
  <si>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</si>
  <si>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</si>
  <si>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</si>
  <si>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</si>
  <si>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</si>
  <si>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</si>
  <si>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</si>
  <si>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</si>
  <si>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</si>
  <si>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</si>
  <si>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</si>
  <si>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</si>
  <si>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</si>
  <si>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</si>
  <si>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</si>
  <si>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</si>
  <si>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</si>
  <si>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</si>
  <si>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</si>
  <si>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</si>
  <si>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</si>
  <si>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</si>
  <si>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</si>
  <si>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</si>
  <si>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</si>
  <si>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</si>
  <si>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</si>
  <si>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</si>
  <si>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</si>
  <si>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</si>
  <si>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</si>
  <si>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</si>
  <si>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</si>
  <si>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</si>
  <si>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</si>
  <si>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</si>
  <si>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</si>
  <si>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</si>
  <si>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</si>
  <si>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01.20.280</t>
  </si>
  <si>
    <t>Levantamento planimétrico de área pavimentada para veículo e pedestre</t>
  </si>
  <si>
    <t>M2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</si>
  <si>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</si>
  <si>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</si>
  <si>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</si>
  <si>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</si>
  <si>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</si>
  <si>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</si>
  <si>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</si>
  <si>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</si>
  <si>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</si>
  <si>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</si>
  <si>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</si>
  <si>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</si>
  <si>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</si>
  <si>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</si>
  <si>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</si>
  <si>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</si>
  <si>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</si>
  <si>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</si>
  <si>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</si>
  <si>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</si>
  <si>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</si>
  <si>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</si>
  <si>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</si>
  <si>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</si>
  <si>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</si>
  <si>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</si>
  <si>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</si>
  <si>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</si>
  <si>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</si>
  <si>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</si>
  <si>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</si>
  <si>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</si>
  <si>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</si>
  <si>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</si>
  <si>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</si>
  <si>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</si>
  <si>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</si>
  <si>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</si>
  <si>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</si>
  <si>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</si>
  <si>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</si>
  <si>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</si>
  <si>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</si>
  <si>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</si>
  <si>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</si>
  <si>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</si>
  <si>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</si>
  <si>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</si>
  <si>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</si>
  <si>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</si>
  <si>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</si>
  <si>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</si>
  <si>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</si>
  <si>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</si>
  <si>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</si>
  <si>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</si>
  <si>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</si>
  <si>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M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</si>
  <si>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</si>
  <si>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</si>
  <si>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</si>
  <si>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</si>
  <si>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</si>
  <si>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</si>
  <si>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</si>
  <si>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</si>
  <si>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</si>
  <si>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</si>
  <si>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</si>
  <si>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</si>
  <si>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</si>
  <si>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</si>
  <si>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</si>
  <si>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</si>
  <si>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</si>
  <si>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</si>
  <si>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</si>
  <si>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</si>
  <si>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</si>
  <si>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</si>
  <si>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</si>
  <si>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</si>
  <si>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</si>
  <si>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</si>
  <si>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</si>
  <si>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</si>
  <si>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</si>
  <si>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</si>
  <si>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</si>
  <si>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</si>
  <si>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</si>
  <si>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</si>
  <si>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</si>
  <si>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</si>
  <si>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</si>
  <si>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</si>
  <si>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</si>
  <si>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</si>
  <si>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</si>
  <si>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</si>
  <si>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</si>
  <si>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</si>
  <si>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</si>
  <si>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</si>
  <si>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</si>
  <si>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</si>
  <si>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</si>
  <si>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</si>
  <si>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</si>
  <si>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</si>
  <si>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</si>
  <si>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</si>
  <si>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</si>
  <si>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</si>
  <si>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</si>
  <si>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</si>
  <si>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</si>
  <si>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</si>
  <si>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</si>
  <si>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</si>
  <si>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</si>
  <si>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</si>
  <si>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</si>
  <si>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</si>
  <si>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</si>
  <si>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</si>
  <si>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</si>
  <si>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</si>
  <si>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</si>
  <si>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</si>
  <si>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</si>
  <si>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</si>
  <si>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</si>
  <si>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</si>
  <si>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</si>
  <si>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</si>
  <si>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</si>
  <si>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</si>
  <si>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</si>
  <si>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</si>
  <si>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</si>
  <si>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</si>
  <si>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</si>
  <si>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</si>
  <si>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</si>
  <si>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</si>
  <si>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</si>
  <si>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</si>
  <si>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</si>
  <si>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</si>
  <si>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</si>
  <si>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</si>
  <si>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</si>
  <si>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</si>
  <si>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</si>
  <si>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</si>
  <si>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</si>
  <si>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</si>
  <si>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</si>
  <si>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</si>
  <si>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</si>
  <si>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</si>
  <si>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</si>
  <si>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</si>
  <si>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</si>
  <si>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</si>
  <si>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</si>
  <si>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</si>
  <si>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</si>
  <si>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</si>
  <si>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</si>
  <si>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</si>
  <si>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</si>
  <si>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</si>
  <si>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</si>
  <si>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</si>
  <si>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</si>
  <si>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</si>
  <si>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</si>
  <si>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</si>
  <si>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</si>
  <si>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</si>
  <si>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</si>
  <si>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</si>
  <si>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</si>
  <si>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</si>
  <si>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</si>
  <si>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</si>
  <si>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</si>
  <si>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</si>
  <si>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</si>
  <si>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</si>
  <si>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</si>
  <si>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</si>
  <si>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</si>
  <si>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</si>
  <si>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</si>
  <si>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</si>
  <si>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</si>
  <si>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</si>
  <si>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</si>
  <si>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</si>
  <si>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</si>
  <si>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</si>
  <si>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</si>
  <si>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</si>
  <si>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</si>
  <si>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</si>
  <si>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</si>
  <si>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</si>
  <si>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</si>
  <si>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</si>
  <si>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</si>
  <si>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</si>
  <si>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</si>
  <si>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</si>
  <si>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</si>
  <si>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</si>
  <si>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</si>
  <si>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</si>
  <si>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</si>
  <si>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</si>
  <si>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</si>
  <si>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</si>
  <si>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</si>
  <si>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</si>
  <si>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</si>
  <si>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</si>
  <si>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</si>
  <si>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</si>
  <si>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</si>
  <si>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</si>
  <si>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</si>
  <si>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</si>
  <si>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</si>
  <si>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</si>
  <si>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</si>
  <si>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</si>
  <si>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</si>
  <si>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</si>
  <si>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</si>
  <si>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</si>
  <si>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</si>
  <si>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</si>
  <si>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</si>
  <si>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</si>
  <si>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</si>
  <si>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</si>
  <si>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</si>
  <si>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</si>
  <si>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</si>
  <si>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</si>
  <si>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</si>
  <si>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</si>
  <si>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</si>
  <si>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</si>
  <si>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</si>
  <si>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</si>
  <si>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</si>
  <si>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</si>
  <si>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</si>
  <si>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</si>
  <si>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</si>
  <si>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</si>
  <si>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</si>
  <si>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</si>
  <si>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</si>
  <si>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</si>
  <si>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</si>
  <si>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</si>
  <si>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</si>
  <si>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</si>
  <si>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</si>
  <si>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</si>
  <si>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</si>
  <si>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</si>
  <si>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</si>
  <si>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</si>
  <si>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</si>
  <si>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</si>
  <si>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</si>
  <si>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</si>
  <si>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</si>
  <si>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</si>
  <si>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</si>
  <si>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</si>
  <si>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</si>
  <si>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</si>
  <si>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</si>
  <si>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</si>
  <si>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Locação de container tipo escritório com 1 vaso sanitário, 1 lavatório e 1 ponto para chuveiro - área mínima de 13,80 m²</t>
  </si>
  <si>
    <t>Locação de container tipo sanitário com 2 vasos sanitários, 2 lavatórios, 2 mictórios e 4 pontos para chuveiro - área mínima de 13,80 m²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</si>
  <si>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</si>
  <si>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</si>
  <si>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</si>
  <si>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</si>
  <si>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</si>
  <si>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</si>
  <si>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</si>
  <si>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</si>
  <si>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</si>
  <si>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</si>
  <si>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</si>
  <si>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</si>
  <si>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</si>
  <si>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</si>
  <si>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</si>
  <si>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</si>
  <si>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</si>
  <si>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</si>
  <si>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</si>
  <si>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</si>
  <si>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Tapume fixo em painel OSB - espessura 8 mm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</si>
  <si>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</si>
  <si>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</si>
  <si>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</si>
  <si>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</si>
  <si>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</si>
  <si>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</si>
  <si>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</si>
  <si>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</si>
  <si>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</si>
  <si>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</si>
  <si>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</si>
  <si>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</si>
  <si>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</si>
  <si>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</si>
  <si>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</si>
  <si>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</si>
  <si>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</si>
  <si>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</si>
  <si>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</si>
  <si>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</si>
  <si>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</si>
  <si>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</si>
  <si>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</si>
  <si>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</si>
  <si>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</si>
  <si>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</si>
  <si>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</si>
  <si>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</si>
  <si>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</si>
  <si>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</si>
  <si>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</si>
  <si>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</si>
  <si>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</si>
  <si>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</si>
  <si>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</si>
  <si>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</si>
  <si>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</si>
  <si>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</si>
  <si>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</si>
  <si>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</si>
  <si>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</si>
  <si>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</si>
  <si>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</si>
  <si>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</si>
  <si>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</si>
  <si>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</si>
  <si>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</si>
  <si>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</si>
  <si>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</si>
  <si>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</si>
  <si>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</si>
  <si>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</si>
  <si>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</si>
  <si>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</si>
  <si>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</si>
  <si>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</si>
  <si>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</si>
  <si>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</si>
  <si>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</si>
  <si>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</si>
  <si>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</si>
  <si>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</si>
  <si>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</si>
  <si>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</si>
  <si>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</si>
  <si>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</si>
  <si>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</si>
  <si>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</si>
  <si>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</si>
  <si>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</si>
  <si>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</si>
  <si>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</si>
  <si>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</si>
  <si>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</si>
  <si>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</si>
  <si>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</si>
  <si>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</si>
  <si>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</si>
  <si>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</si>
  <si>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</si>
  <si>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</si>
  <si>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</si>
  <si>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</si>
  <si>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</si>
  <si>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</si>
  <si>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</si>
  <si>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</si>
  <si>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</si>
  <si>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</si>
  <si>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</si>
  <si>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</si>
  <si>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</si>
  <si>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</si>
  <si>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</si>
  <si>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</si>
  <si>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</si>
  <si>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</si>
  <si>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</si>
  <si>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</si>
  <si>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</si>
  <si>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</si>
  <si>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</si>
  <si>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</si>
  <si>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</si>
  <si>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</si>
  <si>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</si>
  <si>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</si>
  <si>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</si>
  <si>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</si>
  <si>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</si>
  <si>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</si>
  <si>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</si>
  <si>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</si>
  <si>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</si>
  <si>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</si>
  <si>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</si>
  <si>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</si>
  <si>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</si>
  <si>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</si>
  <si>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</si>
  <si>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</si>
  <si>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</si>
  <si>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</si>
  <si>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</si>
  <si>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</si>
  <si>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</si>
  <si>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</si>
  <si>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</si>
  <si>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</si>
  <si>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</si>
  <si>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</si>
  <si>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</si>
  <si>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</si>
  <si>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</si>
  <si>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</si>
  <si>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</si>
  <si>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</si>
  <si>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</si>
  <si>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</si>
  <si>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</si>
  <si>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</si>
  <si>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</si>
  <si>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</si>
  <si>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</si>
  <si>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</si>
  <si>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</si>
  <si>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</si>
  <si>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</si>
  <si>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</si>
  <si>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</si>
  <si>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</si>
  <si>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</si>
  <si>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</si>
  <si>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</si>
  <si>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</si>
  <si>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</si>
  <si>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</si>
  <si>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</si>
  <si>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</si>
  <si>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</si>
  <si>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</si>
  <si>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</si>
  <si>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</si>
  <si>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</si>
  <si>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</si>
  <si>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</si>
  <si>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</si>
  <si>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</si>
  <si>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</si>
  <si>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</si>
  <si>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</si>
  <si>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</si>
  <si>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</si>
  <si>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</si>
  <si>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</si>
  <si>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</si>
  <si>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</si>
  <si>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</si>
  <si>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</si>
  <si>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</si>
  <si>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</si>
  <si>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</si>
  <si>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</si>
  <si>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</si>
  <si>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</si>
  <si>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</si>
  <si>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</si>
  <si>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</si>
  <si>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</si>
  <si>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</si>
  <si>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</si>
  <si>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</si>
  <si>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</si>
  <si>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</si>
  <si>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</si>
  <si>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</si>
  <si>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</si>
  <si>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</si>
  <si>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</si>
  <si>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</si>
  <si>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</si>
  <si>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</si>
  <si>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</si>
  <si>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</si>
  <si>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</si>
  <si>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</si>
  <si>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</si>
  <si>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</si>
  <si>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</si>
  <si>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</si>
  <si>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</si>
  <si>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</si>
  <si>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</si>
  <si>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</si>
  <si>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</si>
  <si>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</si>
  <si>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</si>
  <si>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</si>
  <si>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</si>
  <si>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</si>
  <si>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</si>
  <si>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</si>
  <si>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</si>
  <si>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</si>
  <si>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</si>
  <si>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</si>
  <si>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</si>
  <si>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</si>
  <si>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</si>
  <si>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</si>
  <si>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</si>
  <si>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</si>
  <si>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</si>
  <si>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</si>
  <si>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</si>
  <si>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</si>
  <si>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</si>
  <si>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</si>
  <si>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</si>
  <si>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</si>
  <si>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</si>
  <si>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</si>
  <si>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</si>
  <si>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</si>
  <si>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</si>
  <si>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</si>
  <si>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</si>
  <si>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</si>
  <si>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</si>
  <si>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</si>
  <si>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</si>
  <si>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</si>
  <si>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</si>
  <si>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</si>
  <si>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</si>
  <si>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</si>
  <si>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</si>
  <si>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</si>
  <si>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</si>
  <si>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</si>
  <si>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</si>
  <si>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</si>
  <si>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</si>
  <si>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</si>
  <si>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</si>
  <si>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</si>
  <si>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</si>
  <si>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</si>
  <si>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</si>
  <si>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</si>
  <si>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</si>
  <si>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</si>
  <si>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</si>
  <si>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</si>
  <si>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</si>
  <si>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</si>
  <si>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</si>
  <si>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</si>
  <si>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</si>
  <si>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</si>
  <si>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</si>
  <si>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</si>
  <si>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</si>
  <si>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</si>
  <si>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</si>
  <si>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</si>
  <si>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</si>
  <si>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</si>
  <si>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</si>
  <si>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</si>
  <si>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</si>
  <si>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</si>
  <si>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</si>
  <si>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</si>
  <si>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</si>
  <si>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</si>
  <si>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</si>
  <si>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</si>
  <si>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</si>
  <si>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</si>
  <si>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</si>
  <si>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</si>
  <si>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</si>
  <si>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</si>
  <si>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</si>
  <si>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</si>
  <si>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</si>
  <si>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</si>
  <si>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</si>
  <si>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</si>
  <si>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</si>
  <si>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</si>
  <si>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</si>
  <si>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</si>
  <si>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</si>
  <si>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</si>
  <si>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</si>
  <si>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</si>
  <si>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</si>
  <si>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</si>
  <si>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</si>
  <si>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</si>
  <si>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</si>
  <si>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</si>
  <si>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</si>
  <si>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</si>
  <si>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</si>
  <si>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</si>
  <si>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</si>
  <si>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</si>
  <si>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</si>
  <si>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</si>
  <si>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</si>
  <si>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</si>
  <si>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</si>
  <si>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</si>
  <si>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</si>
  <si>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</si>
  <si>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</si>
  <si>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</si>
  <si>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</si>
  <si>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</si>
  <si>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</si>
  <si>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</si>
  <si>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</si>
  <si>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</si>
  <si>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</si>
  <si>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</si>
  <si>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</si>
  <si>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</si>
  <si>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</si>
  <si>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</si>
  <si>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</si>
  <si>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</si>
  <si>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</si>
  <si>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</si>
  <si>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</si>
  <si>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</si>
  <si>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</si>
  <si>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</si>
  <si>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</si>
  <si>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</si>
  <si>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</si>
  <si>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</si>
  <si>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</si>
  <si>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</si>
  <si>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</si>
  <si>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</si>
  <si>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</si>
  <si>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</si>
  <si>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</si>
  <si>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</si>
  <si>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</si>
  <si>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</si>
  <si>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</si>
  <si>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</si>
  <si>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</si>
  <si>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</si>
  <si>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</si>
  <si>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</si>
  <si>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</si>
  <si>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</si>
  <si>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</si>
  <si>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</si>
  <si>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</si>
  <si>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</si>
  <si>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</si>
  <si>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</si>
  <si>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</si>
  <si>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</si>
  <si>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</si>
  <si>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</si>
  <si>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</si>
  <si>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</si>
  <si>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</si>
  <si>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</si>
  <si>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</si>
  <si>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</si>
  <si>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</si>
  <si>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</si>
  <si>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</si>
  <si>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</si>
  <si>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</si>
  <si>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</si>
  <si>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</si>
  <si>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</si>
  <si>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</si>
  <si>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</si>
  <si>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</si>
  <si>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</si>
  <si>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</si>
  <si>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</si>
  <si>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</si>
  <si>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</si>
  <si>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</si>
  <si>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</si>
  <si>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</si>
  <si>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</si>
  <si>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</si>
  <si>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</si>
  <si>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</si>
  <si>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</si>
  <si>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</si>
  <si>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</si>
  <si>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</si>
  <si>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</si>
  <si>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</si>
  <si>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</si>
  <si>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</si>
  <si>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</si>
  <si>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</si>
  <si>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</si>
  <si>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</si>
  <si>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</si>
  <si>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</si>
  <si>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</si>
  <si>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</si>
  <si>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</si>
  <si>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</si>
  <si>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</si>
  <si>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</si>
  <si>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</si>
  <si>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</si>
  <si>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</si>
  <si>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</si>
  <si>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</si>
  <si>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</si>
  <si>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</si>
  <si>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</si>
  <si>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</si>
  <si>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</si>
  <si>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</si>
  <si>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</si>
  <si>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</si>
  <si>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</si>
  <si>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</si>
  <si>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</si>
  <si>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</si>
  <si>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</si>
  <si>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</si>
  <si>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</si>
  <si>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</si>
  <si>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</si>
  <si>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</si>
  <si>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</si>
  <si>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</si>
  <si>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</si>
  <si>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</si>
  <si>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</si>
  <si>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</si>
  <si>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</si>
  <si>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</si>
  <si>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</si>
  <si>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</si>
  <si>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</si>
  <si>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</si>
  <si>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</si>
  <si>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</si>
  <si>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</si>
  <si>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</si>
  <si>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</si>
  <si>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</si>
  <si>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</si>
  <si>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</si>
  <si>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</si>
  <si>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</si>
  <si>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</si>
  <si>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</si>
  <si>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</si>
  <si>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</si>
  <si>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</si>
  <si>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</si>
  <si>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</si>
  <si>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</si>
  <si>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</si>
  <si>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</si>
  <si>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</si>
  <si>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</si>
  <si>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</si>
  <si>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</si>
  <si>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</si>
  <si>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</si>
  <si>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</si>
  <si>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</si>
  <si>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</si>
  <si>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</si>
  <si>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</si>
  <si>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</si>
  <si>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</si>
  <si>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</si>
  <si>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</si>
  <si>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</si>
  <si>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</si>
  <si>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</si>
  <si>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</si>
  <si>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</si>
  <si>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</si>
  <si>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</si>
  <si>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</si>
  <si>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</si>
  <si>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</si>
  <si>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</si>
  <si>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</si>
  <si>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</si>
  <si>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</si>
  <si>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</si>
  <si>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</si>
  <si>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</si>
  <si>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</si>
  <si>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</si>
  <si>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</si>
  <si>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</si>
  <si>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</si>
  <si>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</si>
  <si>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</si>
  <si>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</si>
  <si>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</si>
  <si>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</si>
  <si>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</si>
  <si>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</si>
  <si>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</si>
  <si>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</si>
  <si>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</si>
  <si>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</si>
  <si>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</si>
  <si>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</si>
  <si>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</si>
  <si>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</si>
  <si>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</si>
  <si>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</si>
  <si>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</si>
  <si>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</si>
  <si>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</si>
  <si>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</si>
  <si>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</si>
  <si>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</si>
  <si>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</si>
  <si>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</si>
  <si>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</si>
  <si>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</si>
  <si>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</si>
  <si>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</si>
  <si>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</si>
  <si>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</si>
  <si>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</si>
  <si>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</si>
  <si>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</si>
  <si>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</si>
  <si>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</si>
  <si>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</si>
  <si>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</si>
  <si>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</si>
  <si>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</si>
  <si>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</si>
  <si>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</si>
  <si>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Taxa de destinação de resíduo sólido em aterro, tipo inerte</t>
  </si>
  <si>
    <t>T</t>
  </si>
  <si>
    <t>05.09.007</t>
  </si>
  <si>
    <t>Taxa de destinação de resíduo sólido em aterro, tipo solo/terra</t>
  </si>
  <si>
    <t>05.09.008</t>
  </si>
  <si>
    <t>Transporte e taxa de destinação de resíduo sólido em aterro, tipo telhas cimento amianto</t>
  </si>
  <si>
    <t>05.10</t>
  </si>
  <si>
    <t>Transporte mecanizado de solo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</si>
  <si>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</si>
  <si>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</si>
  <si>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</si>
  <si>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</si>
  <si>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</si>
  <si>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</si>
  <si>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</si>
  <si>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</si>
  <si>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</si>
  <si>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</si>
  <si>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</si>
  <si>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</si>
  <si>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</si>
  <si>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</si>
  <si>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</si>
  <si>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</si>
  <si>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</si>
  <si>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</si>
  <si>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</si>
  <si>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</si>
  <si>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</si>
  <si>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</si>
  <si>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</si>
  <si>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</si>
  <si>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</si>
  <si>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</si>
  <si>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</si>
  <si>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</si>
  <si>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</si>
  <si>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</si>
  <si>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</si>
  <si>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</si>
  <si>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</si>
  <si>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</si>
  <si>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</si>
  <si>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</si>
  <si>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</si>
  <si>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</si>
  <si>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</si>
  <si>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</si>
  <si>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</si>
  <si>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</si>
  <si>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</si>
  <si>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</si>
  <si>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</si>
  <si>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</si>
  <si>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</si>
  <si>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</si>
  <si>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</si>
  <si>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</si>
  <si>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</si>
  <si>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</si>
  <si>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</si>
  <si>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</si>
  <si>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</si>
  <si>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</si>
  <si>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</si>
  <si>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</si>
  <si>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</si>
  <si>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</si>
  <si>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</si>
  <si>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</si>
  <si>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</si>
  <si>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</si>
  <si>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</si>
  <si>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</si>
  <si>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</si>
  <si>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</si>
  <si>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</si>
  <si>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</si>
  <si>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</si>
  <si>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</si>
  <si>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</si>
  <si>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</si>
  <si>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</si>
  <si>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</si>
  <si>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</si>
  <si>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</si>
  <si>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</si>
  <si>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</si>
  <si>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</si>
  <si>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</si>
  <si>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</si>
  <si>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</si>
  <si>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</si>
  <si>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</si>
  <si>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</si>
  <si>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</si>
  <si>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</si>
  <si>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</si>
  <si>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</si>
  <si>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</si>
  <si>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</si>
  <si>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</si>
  <si>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</si>
  <si>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</si>
  <si>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</si>
  <si>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</si>
  <si>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</si>
  <si>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</si>
  <si>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</si>
  <si>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</si>
  <si>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</si>
  <si>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</si>
  <si>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</si>
  <si>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</si>
  <si>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</si>
  <si>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</si>
  <si>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</si>
  <si>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</si>
  <si>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</si>
  <si>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</si>
  <si>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</si>
  <si>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</si>
  <si>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</si>
  <si>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</si>
  <si>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</si>
  <si>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</si>
  <si>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</si>
  <si>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</si>
  <si>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</si>
  <si>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</si>
  <si>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</si>
  <si>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</si>
  <si>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</si>
  <si>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</si>
  <si>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</si>
  <si>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</si>
  <si>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</si>
  <si>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</si>
  <si>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</si>
  <si>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</si>
  <si>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</si>
  <si>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</si>
  <si>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</si>
  <si>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</si>
  <si>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</si>
  <si>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</si>
  <si>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</si>
  <si>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</si>
  <si>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</si>
  <si>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</si>
  <si>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</si>
  <si>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</si>
  <si>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</si>
  <si>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</si>
  <si>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</si>
  <si>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</si>
  <si>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</si>
  <si>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</si>
  <si>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</si>
  <si>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</si>
  <si>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</si>
  <si>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</si>
  <si>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</si>
  <si>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</si>
  <si>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</si>
  <si>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</si>
  <si>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</si>
  <si>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</si>
  <si>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</si>
  <si>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</si>
  <si>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</si>
  <si>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</si>
  <si>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</si>
  <si>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</si>
  <si>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</si>
  <si>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</si>
  <si>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</si>
  <si>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</si>
  <si>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</si>
  <si>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</si>
  <si>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</si>
  <si>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</si>
  <si>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</si>
  <si>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</si>
  <si>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</si>
  <si>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09.01</t>
  </si>
  <si>
    <t>Forma em tabua</t>
  </si>
  <si>
    <t>Forma em madeira comum para fundação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</si>
  <si>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</si>
  <si>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</si>
  <si>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</si>
  <si>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</si>
  <si>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</si>
  <si>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</si>
  <si>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</si>
  <si>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</si>
  <si>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</si>
  <si>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</si>
  <si>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</si>
  <si>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</si>
  <si>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</si>
  <si>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</si>
  <si>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</si>
  <si>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</si>
  <si>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</si>
  <si>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</si>
  <si>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</si>
  <si>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</si>
  <si>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</si>
  <si>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</si>
  <si>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</si>
  <si>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</si>
  <si>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</si>
  <si>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</si>
  <si>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</si>
  <si>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</si>
  <si>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</si>
  <si>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</si>
  <si>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</si>
  <si>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</si>
  <si>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</si>
  <si>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</si>
  <si>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</si>
  <si>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</si>
  <si>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</si>
  <si>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</si>
  <si>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</si>
  <si>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</si>
  <si>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</si>
  <si>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</si>
  <si>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</si>
  <si>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</si>
  <si>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</si>
  <si>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</si>
  <si>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10.01</t>
  </si>
  <si>
    <t>Armadura em barra</t>
  </si>
  <si>
    <t>10.01.020</t>
  </si>
  <si>
    <t>Armadura em barra de aço CA-25 fyk = 250 MPa</t>
  </si>
  <si>
    <t>Armadura em barra de aço CA-50 (A ou B) fyk = 500 MPa</t>
  </si>
  <si>
    <t>Armadura em barra de aço CA-60 (A ou B) fyk = 600 MPa</t>
  </si>
  <si>
    <t>10.02</t>
  </si>
  <si>
    <t>Armadura em tela</t>
  </si>
  <si>
    <t>Armadura em tela soldada de aço</t>
  </si>
  <si>
    <t>11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</si>
  <si>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</si>
  <si>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</si>
  <si>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</si>
  <si>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</si>
  <si>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</si>
  <si>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</si>
  <si>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</si>
  <si>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</si>
  <si>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</si>
  <si>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</si>
  <si>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</si>
  <si>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</si>
  <si>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</si>
  <si>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</si>
  <si>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</si>
  <si>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</si>
  <si>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</si>
  <si>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</si>
  <si>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</si>
  <si>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</si>
  <si>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</si>
  <si>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</si>
  <si>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</si>
  <si>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</si>
  <si>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</si>
  <si>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</si>
  <si>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</si>
  <si>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</si>
  <si>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</si>
  <si>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</si>
  <si>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</si>
  <si>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</si>
  <si>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</si>
  <si>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</si>
  <si>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</si>
  <si>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</si>
  <si>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</si>
  <si>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11.03.140</t>
  </si>
  <si>
    <t>Concreto preparado no local, fck = 30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</si>
  <si>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</si>
  <si>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</si>
  <si>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</si>
  <si>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</si>
  <si>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</si>
  <si>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</si>
  <si>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</si>
  <si>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</si>
  <si>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</si>
  <si>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</si>
  <si>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</si>
  <si>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</si>
  <si>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</si>
  <si>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</si>
  <si>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</si>
  <si>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</si>
  <si>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</si>
  <si>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</si>
  <si>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</si>
  <si>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</si>
  <si>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</si>
  <si>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</si>
  <si>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</si>
  <si>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</si>
  <si>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</si>
  <si>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</si>
  <si>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</si>
  <si>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</si>
  <si>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</si>
  <si>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</si>
  <si>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</si>
  <si>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</si>
  <si>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</si>
  <si>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</si>
  <si>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</si>
  <si>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</si>
  <si>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</si>
  <si>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</si>
  <si>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</si>
  <si>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Lastro de pedra britada</t>
  </si>
  <si>
    <t>Lona plástica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</si>
  <si>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</si>
  <si>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</si>
  <si>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</si>
  <si>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</si>
  <si>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</si>
  <si>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</si>
  <si>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</si>
  <si>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</si>
  <si>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</si>
  <si>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</si>
  <si>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</si>
  <si>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</si>
  <si>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</si>
  <si>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</si>
  <si>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</si>
  <si>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</si>
  <si>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</si>
  <si>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</si>
  <si>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</si>
  <si>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</si>
  <si>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Cura química de concreto à base de película emulsionada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</si>
  <si>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</si>
  <si>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</si>
  <si>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</si>
  <si>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</si>
  <si>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</si>
  <si>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</si>
  <si>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</si>
  <si>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</si>
  <si>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</si>
  <si>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</si>
  <si>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</si>
  <si>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</si>
  <si>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</si>
  <si>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</si>
  <si>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</si>
  <si>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</si>
  <si>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</si>
  <si>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</si>
  <si>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12.04.010</t>
  </si>
  <si>
    <t>Taxa de mobilização e desmobilização de equipamentos para execução de estaca pré-moldada</t>
  </si>
  <si>
    <t>12.04.020</t>
  </si>
  <si>
    <t>Estaca pré-moldada de concreto até 20 t</t>
  </si>
  <si>
    <t>12.04.030</t>
  </si>
  <si>
    <t>Estaca pré-moldada de concreto até 30 t</t>
  </si>
  <si>
    <t>12.04.040</t>
  </si>
  <si>
    <t>Estaca pré-moldada de concreto até 40 t</t>
  </si>
  <si>
    <t>12.04.050</t>
  </si>
  <si>
    <t>Estaca pré-moldada de concreto até 50 t</t>
  </si>
  <si>
    <t>12.04.060</t>
  </si>
  <si>
    <t>Estaca pré-moldada de concreto até 60 t</t>
  </si>
  <si>
    <t>12.04.070</t>
  </si>
  <si>
    <t>Estaca pré-moldada de concreto até 70 t</t>
  </si>
  <si>
    <t>12.05</t>
  </si>
  <si>
    <t>Estaca escavada mecanicamente</t>
  </si>
  <si>
    <t>Taxa de mobilização e desmobilização de equipamentos para execução de estaca escavada</t>
  </si>
  <si>
    <t>12.05.020</t>
  </si>
  <si>
    <t>Estaca escavada mecanicamente, diâmetro de 25 cm até 20 t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</si>
  <si>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</si>
  <si>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</si>
  <si>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</si>
  <si>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</si>
  <si>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</si>
  <si>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</si>
  <si>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</si>
  <si>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</si>
  <si>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</si>
  <si>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</si>
  <si>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</si>
  <si>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</si>
  <si>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</si>
  <si>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</si>
  <si>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</si>
  <si>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</si>
  <si>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</si>
  <si>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</si>
  <si>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</si>
  <si>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</si>
  <si>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</si>
  <si>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</si>
  <si>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</si>
  <si>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</si>
  <si>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</si>
  <si>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</si>
  <si>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</si>
  <si>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</si>
  <si>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</si>
  <si>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</si>
  <si>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</si>
  <si>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</si>
  <si>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</si>
  <si>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</si>
  <si>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</si>
  <si>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</si>
  <si>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</si>
  <si>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</si>
  <si>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</si>
  <si>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</si>
  <si>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</si>
  <si>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</si>
  <si>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</si>
  <si>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</si>
  <si>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</si>
  <si>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</si>
  <si>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</si>
  <si>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</si>
  <si>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</si>
  <si>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</si>
  <si>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</si>
  <si>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</si>
  <si>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</si>
  <si>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</si>
  <si>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</si>
  <si>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</si>
  <si>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</si>
  <si>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</si>
  <si>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</si>
  <si>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</si>
  <si>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</si>
  <si>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</si>
  <si>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</si>
  <si>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</si>
  <si>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</si>
  <si>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</si>
  <si>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</si>
  <si>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</si>
  <si>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</si>
  <si>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</si>
  <si>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</si>
  <si>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</si>
  <si>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</si>
  <si>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</si>
  <si>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</si>
  <si>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</si>
  <si>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</si>
  <si>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</si>
  <si>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</si>
  <si>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</si>
  <si>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</si>
  <si>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</si>
  <si>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</si>
  <si>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</si>
  <si>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</si>
  <si>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</si>
  <si>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</si>
  <si>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</si>
  <si>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</si>
  <si>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</si>
  <si>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</si>
  <si>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</si>
  <si>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</si>
  <si>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</si>
  <si>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</si>
  <si>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</si>
  <si>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</si>
  <si>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</si>
  <si>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13.01</t>
  </si>
  <si>
    <t>Laje pre-fabricada mista em vigotas treplicadas e lajotas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</si>
  <si>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</si>
  <si>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</si>
  <si>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</si>
  <si>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</si>
  <si>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</si>
  <si>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</si>
  <si>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</si>
  <si>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</si>
  <si>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</si>
  <si>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</si>
  <si>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</si>
  <si>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</si>
  <si>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</si>
  <si>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</si>
  <si>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</si>
  <si>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</si>
  <si>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</si>
  <si>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</si>
  <si>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</si>
  <si>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</si>
  <si>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</si>
  <si>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</si>
  <si>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</si>
  <si>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</si>
  <si>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</si>
  <si>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</si>
  <si>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</si>
  <si>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</si>
  <si>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</si>
  <si>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</si>
  <si>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</si>
  <si>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</si>
  <si>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</si>
  <si>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</si>
  <si>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</si>
  <si>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</si>
  <si>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</si>
  <si>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</si>
  <si>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</si>
  <si>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</si>
  <si>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</si>
  <si>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</si>
  <si>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</si>
  <si>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</si>
  <si>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</si>
  <si>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</si>
  <si>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</si>
  <si>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</si>
  <si>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</si>
  <si>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</si>
  <si>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</si>
  <si>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</si>
  <si>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</si>
  <si>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</si>
  <si>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</si>
  <si>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</si>
  <si>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</si>
  <si>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</si>
  <si>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</si>
  <si>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</si>
  <si>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</si>
  <si>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</si>
  <si>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</si>
  <si>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</si>
  <si>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</si>
  <si>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</si>
  <si>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</si>
  <si>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</si>
  <si>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</si>
  <si>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</si>
  <si>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</si>
  <si>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</si>
  <si>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</si>
  <si>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</si>
  <si>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</si>
  <si>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</si>
  <si>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</si>
  <si>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vedação, uso revestido, de 9 cm</t>
  </si>
  <si>
    <t>14.04.210</t>
  </si>
  <si>
    <t>Alvenaria de bloco cerâmico de vedação, uso revestido, de 14 cm</t>
  </si>
  <si>
    <t>14.04.220</t>
  </si>
  <si>
    <t>Alvenaria de bloco cerâmico de vedação, uso revestido, de 19 cm</t>
  </si>
  <si>
    <t>14.05</t>
  </si>
  <si>
    <t>Alvenaria com bloco cerâmico estrutural</t>
  </si>
  <si>
    <t>14.05.050</t>
  </si>
  <si>
    <t>Alvenaria de bloco cerâmico estrutural, uso revestido, de 14 cm</t>
  </si>
  <si>
    <t>14.05.060</t>
  </si>
  <si>
    <t>Alvenaria de bloco cerâmico estrutural, uso revestido, de 19 cm</t>
  </si>
  <si>
    <t>14.10</t>
  </si>
  <si>
    <t>Alvenaria com bloco de concreto de vedação</t>
  </si>
  <si>
    <t>14.10.101</t>
  </si>
  <si>
    <t>Alvenaria de bloco de concreto de vedação de 9 x 19 x 39 cm - classe C</t>
  </si>
  <si>
    <t>Alvenaria de bloco de concreto de vedação de 14 x 19 x 39 cm - classe C</t>
  </si>
  <si>
    <t>14.10.121</t>
  </si>
  <si>
    <t>Alvenaria de bloco de concreto de vedação de 19 x 19 x 39 cm - classe C</t>
  </si>
  <si>
    <t>14.11</t>
  </si>
  <si>
    <t>Alvenaria com bloco de concreto estrutural</t>
  </si>
  <si>
    <t>14.11.221</t>
  </si>
  <si>
    <t>Alvenaria de bloco de concreto estrutural 14 x 19 x 39 cm - classe B</t>
  </si>
  <si>
    <t>14.11.231</t>
  </si>
  <si>
    <t>Alvenaria de bloco de concreto estrutural 19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</si>
  <si>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</si>
  <si>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</si>
  <si>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</si>
  <si>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</si>
  <si>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</si>
  <si>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</si>
  <si>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</si>
  <si>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</si>
  <si>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</si>
  <si>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</si>
  <si>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</si>
  <si>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</si>
  <si>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</si>
  <si>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</si>
  <si>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</si>
  <si>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</si>
  <si>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</si>
  <si>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</si>
  <si>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</si>
  <si>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</si>
  <si>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</si>
  <si>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</si>
  <si>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</si>
  <si>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</si>
  <si>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</si>
  <si>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</si>
  <si>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</si>
  <si>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</si>
  <si>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</si>
  <si>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</si>
  <si>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</si>
  <si>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</si>
  <si>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</si>
  <si>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</si>
  <si>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</si>
  <si>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</si>
  <si>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</si>
  <si>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</si>
  <si>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</si>
  <si>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</si>
  <si>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</si>
  <si>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</si>
  <si>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</si>
  <si>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</si>
  <si>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</si>
  <si>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</si>
  <si>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</si>
  <si>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</si>
  <si>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</si>
  <si>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</si>
  <si>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</si>
  <si>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</si>
  <si>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</si>
  <si>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</si>
  <si>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</si>
  <si>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</si>
  <si>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</si>
  <si>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</si>
  <si>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</si>
  <si>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</si>
  <si>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</si>
  <si>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</si>
  <si>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</si>
  <si>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</si>
  <si>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</si>
  <si>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</si>
  <si>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</si>
  <si>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</si>
  <si>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</si>
  <si>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</si>
  <si>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</si>
  <si>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</si>
  <si>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</si>
  <si>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</si>
  <si>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</si>
  <si>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</si>
  <si>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</si>
  <si>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</si>
  <si>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</si>
  <si>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</si>
  <si>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</si>
  <si>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</si>
  <si>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</si>
  <si>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</si>
  <si>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</si>
  <si>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</si>
  <si>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</si>
  <si>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</si>
  <si>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</si>
  <si>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</si>
  <si>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</si>
  <si>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</si>
  <si>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</si>
  <si>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</si>
  <si>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</si>
  <si>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</si>
  <si>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</si>
  <si>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</si>
  <si>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</si>
  <si>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</si>
  <si>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</si>
  <si>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</si>
  <si>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</si>
  <si>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</si>
  <si>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</si>
  <si>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</si>
  <si>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</si>
  <si>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</si>
  <si>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</si>
  <si>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</si>
  <si>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</si>
  <si>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</si>
  <si>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</si>
  <si>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</si>
  <si>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</si>
  <si>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</si>
  <si>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</si>
  <si>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</si>
  <si>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</si>
  <si>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</si>
  <si>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</si>
  <si>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</si>
  <si>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</si>
  <si>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</si>
  <si>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</si>
  <si>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</si>
  <si>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</si>
  <si>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</si>
  <si>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</si>
  <si>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</si>
  <si>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</si>
  <si>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</si>
  <si>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</si>
  <si>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</si>
  <si>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</si>
  <si>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</si>
  <si>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</si>
  <si>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</si>
  <si>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</si>
  <si>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</si>
  <si>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</si>
  <si>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</si>
  <si>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</si>
  <si>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</si>
  <si>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</si>
  <si>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</si>
  <si>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</si>
  <si>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</si>
  <si>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</si>
  <si>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</si>
  <si>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</si>
  <si>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</si>
  <si>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</si>
  <si>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</si>
  <si>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</si>
  <si>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</si>
  <si>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</si>
  <si>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</si>
  <si>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</si>
  <si>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</si>
  <si>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</si>
  <si>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</si>
  <si>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</si>
  <si>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</si>
  <si>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</si>
  <si>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</si>
  <si>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</si>
  <si>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</si>
  <si>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</si>
  <si>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</si>
  <si>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</si>
  <si>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</si>
  <si>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</si>
  <si>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</si>
  <si>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</si>
  <si>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</si>
  <si>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</si>
  <si>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</si>
  <si>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</si>
  <si>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</si>
  <si>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</si>
  <si>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</si>
  <si>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</si>
  <si>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</si>
  <si>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</si>
  <si>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</si>
  <si>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</si>
  <si>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</si>
  <si>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</si>
  <si>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</si>
  <si>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</si>
  <si>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</si>
  <si>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</si>
  <si>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</si>
  <si>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</si>
  <si>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</si>
  <si>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</si>
  <si>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</si>
  <si>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</si>
  <si>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</si>
  <si>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</si>
  <si>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</si>
  <si>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</si>
  <si>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</si>
  <si>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</si>
  <si>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Telha em fibra vegetal, perfil ondulado, com espessura de 3 mm</t>
  </si>
  <si>
    <t>16.10.100</t>
  </si>
  <si>
    <t>Cumeeira em fibra vegetal, lisa, com espessura de 3 mm</t>
  </si>
  <si>
    <t>16.12</t>
  </si>
  <si>
    <t>Telhamento metálico comum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</si>
  <si>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</si>
  <si>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</si>
  <si>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</si>
  <si>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</si>
  <si>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Telhamento em chapa de aço pré-pintada com epóxi e poliéster, perfil trapezoidal, com espessura de 0,80 mm e altura de 100 mm</t>
  </si>
  <si>
    <t>16.12.060</t>
  </si>
  <si>
    <t>Telhamento em chapa de aço pré-pintada com epóxi e poliéster, perfil trapezoidal, com espessura de 0,50 mm e altura de 40 mm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</si>
  <si>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</si>
  <si>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</si>
  <si>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</si>
  <si>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</si>
  <si>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</si>
  <si>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Telhamento metálico especial</t>
  </si>
  <si>
    <t>16.13.060</t>
  </si>
  <si>
    <t>Telhamento em chapa de aço pré-pintada com epóxi e poliéster, tipo sanduíche, espessura de 0,50 mm, com lã de rocha</t>
  </si>
  <si>
    <t>16.13.070</t>
  </si>
  <si>
    <t>Telhamento em chapa de aço pré-pintada com epóxi e poliéster, tipo sanduíche, espessura de 0,50 mm, com poliuretano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</si>
  <si>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</si>
  <si>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</si>
  <si>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</si>
  <si>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</si>
  <si>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</si>
  <si>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</si>
  <si>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</si>
  <si>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</si>
  <si>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</si>
  <si>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</si>
  <si>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</si>
  <si>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</si>
  <si>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</si>
  <si>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</si>
  <si>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</si>
  <si>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</si>
  <si>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</si>
  <si>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</si>
  <si>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</si>
  <si>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</si>
  <si>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</si>
  <si>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</si>
  <si>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</si>
  <si>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</si>
  <si>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</si>
  <si>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</si>
  <si>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</si>
  <si>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</si>
  <si>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</si>
  <si>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</si>
  <si>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</si>
  <si>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</si>
  <si>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Calha, rufo, afins em chapa galvanizada nº 24 - corte 0,33 m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</si>
  <si>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</si>
  <si>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</si>
  <si>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</si>
  <si>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</si>
  <si>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</si>
  <si>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</si>
  <si>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</si>
  <si>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</si>
  <si>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</si>
  <si>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</si>
  <si>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</si>
  <si>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</si>
  <si>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</si>
  <si>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</si>
  <si>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</si>
  <si>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</si>
  <si>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</si>
  <si>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</si>
  <si>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</si>
  <si>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</si>
  <si>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</si>
  <si>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</si>
  <si>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</si>
  <si>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</si>
  <si>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</si>
  <si>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</si>
  <si>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telhas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</si>
  <si>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</si>
  <si>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</si>
  <si>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</si>
  <si>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</si>
  <si>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</si>
  <si>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</si>
  <si>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</si>
  <si>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</si>
  <si>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</si>
  <si>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</si>
  <si>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</si>
  <si>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</si>
  <si>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</si>
  <si>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</si>
  <si>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</si>
  <si>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</si>
  <si>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</si>
  <si>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</si>
  <si>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</si>
  <si>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</si>
  <si>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</si>
  <si>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Chapisco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</si>
  <si>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</si>
  <si>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</si>
  <si>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</si>
  <si>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</si>
  <si>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</si>
  <si>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</si>
  <si>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</si>
  <si>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</si>
  <si>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</si>
  <si>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</si>
  <si>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</si>
  <si>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</si>
  <si>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</si>
  <si>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</si>
  <si>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</si>
  <si>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</si>
  <si>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</si>
  <si>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</si>
  <si>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</si>
  <si>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</si>
  <si>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</si>
  <si>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</si>
  <si>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</si>
  <si>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</si>
  <si>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</si>
  <si>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</si>
  <si>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</si>
  <si>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</si>
  <si>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</si>
  <si>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</si>
  <si>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</si>
  <si>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</si>
  <si>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</si>
  <si>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</si>
  <si>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</si>
  <si>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</si>
  <si>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</si>
  <si>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</si>
  <si>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</si>
  <si>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</si>
  <si>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</si>
  <si>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</si>
  <si>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</si>
  <si>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</si>
  <si>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</si>
  <si>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</si>
  <si>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</si>
  <si>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</si>
  <si>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Piso com requadro em concreto simples com controle de fck= 20 MPa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</si>
  <si>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</si>
  <si>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</si>
  <si>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</si>
  <si>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</si>
  <si>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</si>
  <si>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</si>
  <si>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</si>
  <si>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</si>
  <si>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</si>
  <si>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</si>
  <si>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</si>
  <si>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</si>
  <si>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</si>
  <si>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</si>
  <si>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</si>
  <si>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</si>
  <si>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</si>
  <si>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</si>
  <si>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</si>
  <si>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</si>
  <si>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</si>
  <si>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</si>
  <si>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</si>
  <si>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</si>
  <si>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</si>
  <si>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</si>
  <si>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</si>
  <si>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</si>
  <si>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</si>
  <si>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</si>
  <si>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</si>
  <si>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</si>
  <si>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</si>
  <si>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</si>
  <si>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</si>
  <si>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</si>
  <si>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</si>
  <si>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</si>
  <si>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</si>
  <si>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</si>
  <si>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</si>
  <si>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</si>
  <si>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</si>
  <si>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</si>
  <si>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</si>
  <si>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</si>
  <si>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</si>
  <si>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</si>
  <si>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</si>
  <si>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</si>
  <si>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</si>
  <si>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</si>
  <si>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</si>
  <si>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</si>
  <si>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</si>
  <si>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</si>
  <si>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</si>
  <si>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</si>
  <si>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</si>
  <si>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</si>
  <si>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</si>
  <si>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</si>
  <si>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</si>
  <si>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</si>
  <si>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</si>
  <si>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</si>
  <si>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</si>
  <si>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</si>
  <si>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</si>
  <si>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</si>
  <si>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</si>
  <si>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</si>
  <si>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</si>
  <si>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</si>
  <si>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</si>
  <si>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</si>
  <si>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</si>
  <si>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</si>
  <si>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</si>
  <si>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</si>
  <si>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</si>
  <si>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</si>
  <si>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</si>
  <si>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</si>
  <si>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</si>
  <si>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</si>
  <si>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</si>
  <si>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</si>
  <si>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</si>
  <si>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</si>
  <si>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</si>
  <si>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</si>
  <si>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</si>
  <si>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</si>
  <si>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</si>
  <si>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</si>
  <si>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</si>
  <si>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</si>
  <si>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</si>
  <si>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</si>
  <si>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</si>
  <si>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</si>
  <si>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</si>
  <si>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</si>
  <si>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</si>
  <si>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</si>
  <si>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</si>
  <si>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</si>
  <si>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</si>
  <si>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</si>
  <si>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</si>
  <si>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</si>
  <si>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</si>
  <si>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</si>
  <si>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</si>
  <si>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</si>
  <si>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</si>
  <si>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</si>
  <si>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</si>
  <si>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</si>
  <si>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</si>
  <si>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</si>
  <si>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</si>
  <si>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</si>
  <si>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</si>
  <si>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</si>
  <si>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</si>
  <si>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</si>
  <si>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</si>
  <si>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</si>
  <si>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</si>
  <si>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</si>
  <si>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</si>
  <si>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</si>
  <si>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</si>
  <si>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</si>
  <si>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</si>
  <si>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</si>
  <si>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</si>
  <si>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</si>
  <si>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</si>
  <si>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</si>
  <si>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</si>
  <si>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</si>
  <si>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Revestimento em porcelanato esmaltado polido para área interna e ambiente com tráfego médio, grupo de absorção BIa, assentado com argamassa colante industrializada, rejuntado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</si>
  <si>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</si>
  <si>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</si>
  <si>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</si>
  <si>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</si>
  <si>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</si>
  <si>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</si>
  <si>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</si>
  <si>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</si>
  <si>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</si>
  <si>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</si>
  <si>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</si>
  <si>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</si>
  <si>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</si>
  <si>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</si>
  <si>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</si>
  <si>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</si>
  <si>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</si>
  <si>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</si>
  <si>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</si>
  <si>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</si>
  <si>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</si>
  <si>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</si>
  <si>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</si>
  <si>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</si>
  <si>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</si>
  <si>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</si>
  <si>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</si>
  <si>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</si>
  <si>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</si>
  <si>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</si>
  <si>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</si>
  <si>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</si>
  <si>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</si>
  <si>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</si>
  <si>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</si>
  <si>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</si>
  <si>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</si>
  <si>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</si>
  <si>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</si>
  <si>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</si>
  <si>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</si>
  <si>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</si>
  <si>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</si>
  <si>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</si>
  <si>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</si>
  <si>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19.01</t>
  </si>
  <si>
    <t>Granito</t>
  </si>
  <si>
    <t>19.01.022</t>
  </si>
  <si>
    <t>Revestimento em granito, espessura de 2 cm, acabamento polido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</si>
  <si>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</si>
  <si>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</si>
  <si>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</si>
  <si>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</si>
  <si>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</si>
  <si>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</si>
  <si>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</si>
  <si>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</si>
  <si>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</si>
  <si>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</si>
  <si>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</si>
  <si>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</si>
  <si>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</si>
  <si>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</si>
  <si>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</si>
  <si>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</si>
  <si>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</si>
  <si>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</si>
  <si>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</si>
  <si>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</si>
  <si>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</si>
  <si>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</si>
  <si>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</si>
  <si>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</si>
  <si>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</si>
  <si>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</si>
  <si>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</si>
  <si>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19.03.020</t>
  </si>
  <si>
    <t>Revestimento em pedra tipo arenito comum</t>
  </si>
  <si>
    <t>19.03.060</t>
  </si>
  <si>
    <t>Revestimento em pedra mineira comum</t>
  </si>
  <si>
    <t>19.03.090</t>
  </si>
  <si>
    <t>Revestimento em pedra Miracema</t>
  </si>
  <si>
    <t>19.03.100</t>
  </si>
  <si>
    <t>Rodapé em pedra Miracema, altura de 5,75 cm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</si>
  <si>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</si>
  <si>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</si>
  <si>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</si>
  <si>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</si>
  <si>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</si>
  <si>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</si>
  <si>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</si>
  <si>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</si>
  <si>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</si>
  <si>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</si>
  <si>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</si>
  <si>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</si>
  <si>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</si>
  <si>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</si>
  <si>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</si>
  <si>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</si>
  <si>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</si>
  <si>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</si>
  <si>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</si>
  <si>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</si>
  <si>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</si>
  <si>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</si>
  <si>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</si>
  <si>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</si>
  <si>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</si>
  <si>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</si>
  <si>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</si>
  <si>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</si>
  <si>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</si>
  <si>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</si>
  <si>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</si>
  <si>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</si>
  <si>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</si>
  <si>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</si>
  <si>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</si>
  <si>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</si>
  <si>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</si>
  <si>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</si>
  <si>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</si>
  <si>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</si>
  <si>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</si>
  <si>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</si>
  <si>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</si>
  <si>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</si>
  <si>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20.20.220</t>
  </si>
  <si>
    <t>Raspagem com calafetação e aplicação de cera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</si>
  <si>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</si>
  <si>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</si>
  <si>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</si>
  <si>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</si>
  <si>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</si>
  <si>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</si>
  <si>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</si>
  <si>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</si>
  <si>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</si>
  <si>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</si>
  <si>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</si>
  <si>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</si>
  <si>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</si>
  <si>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</si>
  <si>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</si>
  <si>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</si>
  <si>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</si>
  <si>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</si>
  <si>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</si>
  <si>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</si>
  <si>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</si>
  <si>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</si>
  <si>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</si>
  <si>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</si>
  <si>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</si>
  <si>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</si>
  <si>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</si>
  <si>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</si>
  <si>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</si>
  <si>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</si>
  <si>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</si>
  <si>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</si>
  <si>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</si>
  <si>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</si>
  <si>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</si>
  <si>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placas de alumínio composto "ACM", espessura de 4 mm e acabamento em PVDF</t>
  </si>
  <si>
    <t>21.03.152</t>
  </si>
  <si>
    <t>Revestimento em placas de alumínio composto "ACM", espessura de 4 mm e acabamento em PVDF, na cor verde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</si>
  <si>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</si>
  <si>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</si>
  <si>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</si>
  <si>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</si>
  <si>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</si>
  <si>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</si>
  <si>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</si>
  <si>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</si>
  <si>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</si>
  <si>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</si>
  <si>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</si>
  <si>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</si>
  <si>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</si>
  <si>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</si>
  <si>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</si>
  <si>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</si>
  <si>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</si>
  <si>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</si>
  <si>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</si>
  <si>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</si>
  <si>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</si>
  <si>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</si>
  <si>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</si>
  <si>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</si>
  <si>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</si>
  <si>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</si>
  <si>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</si>
  <si>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</si>
  <si>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</si>
  <si>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</si>
  <si>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</si>
  <si>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</si>
  <si>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</si>
  <si>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</si>
  <si>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</si>
  <si>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</si>
  <si>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</si>
  <si>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</si>
  <si>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</si>
  <si>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</si>
  <si>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</si>
  <si>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</si>
  <si>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</si>
  <si>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</si>
  <si>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</si>
  <si>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</si>
  <si>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</si>
  <si>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</si>
  <si>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</si>
  <si>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</si>
  <si>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</si>
  <si>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</si>
  <si>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</si>
  <si>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</si>
  <si>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</si>
  <si>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</si>
  <si>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</si>
  <si>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</si>
  <si>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</si>
  <si>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</si>
  <si>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</si>
  <si>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</si>
  <si>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</si>
  <si>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</si>
  <si>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</si>
  <si>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</si>
  <si>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</si>
  <si>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</si>
  <si>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</si>
  <si>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</si>
  <si>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</si>
  <si>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</si>
  <si>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</si>
  <si>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</si>
  <si>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</si>
  <si>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</si>
  <si>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</si>
  <si>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</si>
  <si>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</si>
  <si>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Forro em placa de gesso liso fixo</t>
  </si>
  <si>
    <t>22.02.030</t>
  </si>
  <si>
    <t>Forro em painéis de gesso acartonado, espessura de 12,5mm, fixo</t>
  </si>
  <si>
    <t>22.02.100</t>
  </si>
  <si>
    <t>Forro em painéis de gesso acartonado, acabamento liso com película em PVC - 625mm x 1250mm, espessura de 9,5mm, removível</t>
  </si>
  <si>
    <t>22.02.190</t>
  </si>
  <si>
    <t>Forro em placa de gesso removível com película rígida de PVC de 625mm x 625mm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</si>
  <si>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</si>
  <si>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</si>
  <si>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</si>
  <si>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</si>
  <si>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</si>
  <si>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</si>
  <si>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</si>
  <si>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</si>
  <si>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</si>
  <si>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</si>
  <si>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</si>
  <si>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</si>
  <si>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</si>
  <si>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</si>
  <si>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</si>
  <si>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</si>
  <si>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</si>
  <si>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</si>
  <si>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</si>
  <si>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</si>
  <si>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</si>
  <si>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</si>
  <si>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</si>
  <si>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</si>
  <si>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</si>
  <si>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</si>
  <si>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</si>
  <si>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</si>
  <si>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</si>
  <si>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</si>
  <si>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22.06.250</t>
  </si>
  <si>
    <t>Brise metálico curvo e móvel termoacústico em chapa lisa aluzinc pré-pintada</t>
  </si>
  <si>
    <t>22.06.300</t>
  </si>
  <si>
    <t>Brise metálico curvo e móvel em chapa microperfurada de alumínio pré-pintada</t>
  </si>
  <si>
    <t>22.06.340</t>
  </si>
  <si>
    <t>Brise metálico fixo em chapa lisa alumínio pré-pintada, formato ogiva, lâmina frontal de 200mm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</si>
  <si>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</si>
  <si>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</si>
  <si>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</si>
  <si>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</si>
  <si>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</si>
  <si>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</si>
  <si>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</si>
  <si>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</si>
  <si>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</si>
  <si>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</si>
  <si>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</si>
  <si>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</si>
  <si>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</si>
  <si>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</si>
  <si>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</si>
  <si>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</si>
  <si>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</si>
  <si>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</si>
  <si>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</si>
  <si>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</si>
  <si>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</si>
  <si>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</si>
  <si>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</si>
  <si>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</si>
  <si>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</si>
  <si>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</si>
  <si>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</si>
  <si>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</si>
  <si>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</si>
  <si>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</si>
  <si>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</si>
  <si>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</si>
  <si>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</si>
  <si>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</si>
  <si>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</si>
  <si>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</si>
  <si>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</si>
  <si>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</si>
  <si>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</si>
  <si>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</si>
  <si>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</si>
  <si>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</si>
  <si>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</si>
  <si>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</si>
  <si>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</si>
  <si>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</si>
  <si>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</si>
  <si>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</si>
  <si>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</si>
  <si>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</si>
  <si>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</si>
  <si>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</si>
  <si>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</si>
  <si>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</si>
  <si>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</si>
  <si>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</si>
  <si>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</si>
  <si>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</si>
  <si>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</si>
  <si>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</si>
  <si>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</si>
  <si>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</si>
  <si>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</si>
  <si>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</si>
  <si>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</si>
  <si>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</si>
  <si>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</si>
  <si>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</si>
  <si>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</si>
  <si>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</si>
  <si>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</si>
  <si>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</si>
  <si>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</si>
  <si>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</si>
  <si>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</si>
  <si>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</si>
  <si>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</si>
  <si>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</si>
  <si>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</si>
  <si>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</si>
  <si>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</si>
  <si>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</si>
  <si>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</si>
  <si>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</si>
  <si>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</si>
  <si>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</si>
  <si>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</si>
  <si>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</si>
  <si>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</si>
  <si>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</si>
  <si>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</si>
  <si>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</si>
  <si>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</si>
  <si>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</si>
  <si>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</si>
  <si>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</si>
  <si>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</si>
  <si>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</si>
  <si>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</si>
  <si>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</si>
  <si>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Porta lisa com batente madeira - 80 x 210 cm</t>
  </si>
  <si>
    <t>Porta lisa com batente madeira - 90 x 210 cm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</si>
  <si>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</si>
  <si>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</si>
  <si>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</si>
  <si>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</si>
  <si>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</si>
  <si>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</si>
  <si>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</si>
  <si>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</si>
  <si>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</si>
  <si>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</si>
  <si>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</si>
  <si>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</si>
  <si>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</si>
  <si>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</si>
  <si>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</si>
  <si>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</si>
  <si>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</si>
  <si>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</si>
  <si>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</si>
  <si>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</si>
  <si>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</si>
  <si>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</si>
  <si>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</si>
  <si>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</si>
  <si>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</si>
  <si>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</si>
  <si>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</si>
  <si>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</si>
  <si>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</si>
  <si>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</si>
  <si>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</si>
  <si>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</si>
  <si>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</si>
  <si>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</si>
  <si>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</si>
  <si>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</si>
  <si>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</si>
  <si>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</si>
  <si>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</si>
  <si>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</si>
  <si>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</si>
  <si>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</si>
  <si>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</si>
  <si>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</si>
  <si>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</si>
  <si>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</si>
  <si>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</si>
  <si>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</si>
  <si>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</si>
  <si>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</si>
  <si>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</si>
  <si>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</si>
  <si>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</si>
  <si>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</si>
  <si>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</si>
  <si>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</si>
  <si>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</si>
  <si>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</si>
  <si>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</si>
  <si>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</si>
  <si>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</si>
  <si>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</si>
  <si>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</si>
  <si>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</si>
  <si>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</si>
  <si>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</si>
  <si>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</si>
  <si>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</si>
  <si>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</si>
  <si>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</si>
  <si>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</si>
  <si>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</si>
  <si>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</si>
  <si>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</si>
  <si>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</si>
  <si>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</si>
  <si>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</si>
  <si>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</si>
  <si>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</si>
  <si>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</si>
  <si>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</si>
  <si>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</si>
  <si>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</si>
  <si>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</si>
  <si>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</si>
  <si>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</si>
  <si>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</si>
  <si>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</si>
  <si>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</si>
  <si>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</si>
  <si>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</si>
  <si>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</si>
  <si>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</si>
  <si>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</si>
  <si>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</si>
  <si>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</si>
  <si>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</si>
  <si>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</si>
  <si>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</si>
  <si>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</si>
  <si>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</si>
  <si>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</si>
  <si>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</si>
  <si>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</si>
  <si>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</si>
  <si>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</si>
  <si>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</si>
  <si>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</si>
  <si>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</si>
  <si>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</si>
  <si>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</si>
  <si>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</si>
  <si>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</si>
  <si>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</si>
  <si>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</si>
  <si>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</si>
  <si>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</si>
  <si>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</si>
  <si>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</si>
  <si>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</si>
  <si>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</si>
  <si>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</si>
  <si>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</si>
  <si>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</si>
  <si>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</si>
  <si>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</si>
  <si>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</si>
  <si>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</si>
  <si>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</si>
  <si>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</si>
  <si>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</si>
  <si>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</si>
  <si>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</si>
  <si>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</si>
  <si>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</si>
  <si>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</si>
  <si>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</si>
  <si>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</si>
  <si>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</si>
  <si>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</si>
  <si>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</si>
  <si>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</si>
  <si>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</si>
  <si>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</si>
  <si>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</si>
  <si>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</si>
  <si>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</si>
  <si>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</si>
  <si>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</si>
  <si>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</si>
  <si>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</si>
  <si>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</si>
  <si>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</si>
  <si>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</si>
  <si>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</si>
  <si>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</si>
  <si>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</si>
  <si>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</si>
  <si>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</si>
  <si>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</si>
  <si>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</si>
  <si>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</si>
  <si>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</si>
  <si>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</si>
  <si>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</si>
  <si>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</si>
  <si>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</si>
  <si>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</si>
  <si>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</si>
  <si>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</si>
  <si>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</si>
  <si>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</si>
  <si>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</si>
  <si>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</si>
  <si>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</si>
  <si>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</si>
  <si>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</si>
  <si>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</si>
  <si>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</si>
  <si>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</si>
  <si>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</si>
  <si>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</si>
  <si>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</si>
  <si>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</si>
  <si>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</si>
  <si>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</si>
  <si>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(galvanizada)</t>
  </si>
  <si>
    <t>24.03.080</t>
  </si>
  <si>
    <t>Escada marinheiro com guarda corpo (degrau em ´T´)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</si>
  <si>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</si>
  <si>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</si>
  <si>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</si>
  <si>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</si>
  <si>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</si>
  <si>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10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</si>
  <si>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</si>
  <si>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</si>
  <si>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</si>
  <si>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</si>
  <si>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</si>
  <si>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</si>
  <si>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</si>
  <si>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</si>
  <si>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</si>
  <si>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</si>
  <si>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</si>
  <si>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</si>
  <si>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</si>
  <si>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</si>
  <si>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</si>
  <si>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</si>
  <si>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</si>
  <si>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</si>
  <si>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</si>
  <si>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</si>
  <si>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</si>
  <si>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</si>
  <si>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</si>
  <si>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</si>
  <si>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</si>
  <si>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</si>
  <si>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</si>
  <si>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</si>
  <si>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</si>
  <si>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</si>
  <si>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</si>
  <si>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</si>
  <si>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</si>
  <si>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</si>
  <si>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</si>
  <si>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</si>
  <si>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</si>
  <si>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</si>
  <si>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</si>
  <si>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</si>
  <si>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</si>
  <si>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</si>
  <si>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</si>
  <si>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</si>
  <si>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</si>
  <si>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</si>
  <si>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</si>
  <si>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</si>
  <si>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</si>
  <si>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</si>
  <si>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</si>
  <si>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</si>
  <si>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</si>
  <si>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</si>
  <si>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</si>
  <si>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</si>
  <si>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</si>
  <si>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</si>
  <si>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</si>
  <si>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</si>
  <si>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</si>
  <si>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</si>
  <si>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</si>
  <si>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</si>
  <si>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</si>
  <si>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</si>
  <si>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</si>
  <si>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</si>
  <si>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</si>
  <si>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</si>
  <si>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</si>
  <si>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</si>
  <si>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</si>
  <si>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</si>
  <si>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</si>
  <si>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</si>
  <si>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</si>
  <si>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</si>
  <si>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</si>
  <si>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</si>
  <si>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</si>
  <si>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</si>
  <si>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</si>
  <si>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</si>
  <si>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</si>
  <si>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</si>
  <si>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</si>
  <si>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</si>
  <si>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</si>
  <si>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</si>
  <si>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</si>
  <si>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</si>
  <si>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</si>
  <si>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</si>
  <si>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</si>
  <si>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</si>
  <si>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</si>
  <si>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</si>
  <si>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</si>
  <si>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</si>
  <si>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</si>
  <si>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</si>
  <si>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</si>
  <si>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</si>
  <si>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</si>
  <si>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</si>
  <si>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</si>
  <si>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</si>
  <si>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</si>
  <si>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</si>
  <si>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</si>
  <si>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</si>
  <si>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</si>
  <si>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</si>
  <si>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</si>
  <si>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</si>
  <si>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</si>
  <si>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</si>
  <si>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</si>
  <si>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</si>
  <si>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</si>
  <si>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</si>
  <si>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</si>
  <si>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</si>
  <si>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</si>
  <si>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</si>
  <si>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</si>
  <si>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</si>
  <si>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</si>
  <si>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</si>
  <si>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</si>
  <si>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</si>
  <si>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</si>
  <si>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</si>
  <si>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</si>
  <si>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</si>
  <si>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</si>
  <si>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Caixilho fixo em alumínio, sob medida - branco</t>
  </si>
  <si>
    <t>25.01.361</t>
  </si>
  <si>
    <t>Caixilho em alumínio maxim-ar com vidro - branco</t>
  </si>
  <si>
    <t>Caixilho em alumínio basculante com vidro - branco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</si>
  <si>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</si>
  <si>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</si>
  <si>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</si>
  <si>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</si>
  <si>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</si>
  <si>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</si>
  <si>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</si>
  <si>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</si>
  <si>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</si>
  <si>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</si>
  <si>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</si>
  <si>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</si>
  <si>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</si>
  <si>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</si>
  <si>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</si>
  <si>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</si>
  <si>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</si>
  <si>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</si>
  <si>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</si>
  <si>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</si>
  <si>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</si>
  <si>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</si>
  <si>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</si>
  <si>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</si>
  <si>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</si>
  <si>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</si>
  <si>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</si>
  <si>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</si>
  <si>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</si>
  <si>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</si>
  <si>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</si>
  <si>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</si>
  <si>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</si>
  <si>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</si>
  <si>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</si>
  <si>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</si>
  <si>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</si>
  <si>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</si>
  <si>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</si>
  <si>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</si>
  <si>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em alumínio, sob medida</t>
  </si>
  <si>
    <t>25.02.070</t>
  </si>
  <si>
    <t>Portinhola tipo veneziana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</si>
  <si>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</si>
  <si>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</si>
  <si>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</si>
  <si>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</si>
  <si>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</si>
  <si>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</si>
  <si>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</si>
  <si>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</si>
  <si>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</si>
  <si>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</si>
  <si>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</si>
  <si>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</si>
  <si>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</si>
  <si>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</si>
  <si>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</si>
  <si>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</si>
  <si>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</si>
  <si>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</si>
  <si>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</si>
  <si>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</si>
  <si>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</si>
  <si>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</si>
  <si>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</si>
  <si>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</si>
  <si>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</si>
  <si>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</si>
  <si>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</si>
  <si>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</si>
  <si>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</si>
  <si>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</si>
  <si>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</si>
  <si>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</si>
  <si>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</si>
  <si>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</si>
  <si>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</si>
  <si>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</si>
  <si>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</si>
  <si>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</si>
  <si>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</si>
  <si>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</si>
  <si>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</si>
  <si>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</si>
  <si>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</si>
  <si>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</si>
  <si>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26.01.190</t>
  </si>
  <si>
    <t>Vidro liso laminado jateado de 6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</si>
  <si>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</si>
  <si>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</si>
  <si>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</si>
  <si>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</si>
  <si>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</si>
  <si>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</si>
  <si>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</si>
  <si>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Vidros float monolíticos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</si>
  <si>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</si>
  <si>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</si>
  <si>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</si>
  <si>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</si>
  <si>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</si>
  <si>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</si>
  <si>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</si>
  <si>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</si>
  <si>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</si>
  <si>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</si>
  <si>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</si>
  <si>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</si>
  <si>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</si>
  <si>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</si>
  <si>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</si>
  <si>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</si>
  <si>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</si>
  <si>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</si>
  <si>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</si>
  <si>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</si>
  <si>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</si>
  <si>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</si>
  <si>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</si>
  <si>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</si>
  <si>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26.03.090</t>
  </si>
  <si>
    <t>Vidro laminado temperado jateado de 8 mm</t>
  </si>
  <si>
    <t>26.03.300</t>
  </si>
  <si>
    <t>Vidro laminado temperado neutro verde de 12 mm</t>
  </si>
  <si>
    <t>26.04</t>
  </si>
  <si>
    <t>Espelhos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</si>
  <si>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</si>
  <si>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</si>
  <si>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</si>
  <si>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</si>
  <si>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</si>
  <si>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</si>
  <si>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</si>
  <si>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</si>
  <si>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</si>
  <si>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</si>
  <si>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</si>
  <si>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</si>
  <si>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</si>
  <si>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</si>
  <si>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</si>
  <si>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</si>
  <si>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</si>
  <si>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</si>
  <si>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</si>
  <si>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</si>
  <si>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</si>
  <si>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</si>
  <si>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</si>
  <si>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</si>
  <si>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</si>
  <si>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</si>
  <si>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</si>
  <si>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</si>
  <si>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</si>
  <si>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</si>
  <si>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impacto, altura de 131 mm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</si>
  <si>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</si>
  <si>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</si>
  <si>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</si>
  <si>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</si>
  <si>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</si>
  <si>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</si>
  <si>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</si>
  <si>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</si>
  <si>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</si>
  <si>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</si>
  <si>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</si>
  <si>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</si>
  <si>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</si>
  <si>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</si>
  <si>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</si>
  <si>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</si>
  <si>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</si>
  <si>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</si>
  <si>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</si>
  <si>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</si>
  <si>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</si>
  <si>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</si>
  <si>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</si>
  <si>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</si>
  <si>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</si>
  <si>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</si>
  <si>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</si>
  <si>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</si>
  <si>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</si>
  <si>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</si>
  <si>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</si>
  <si>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</si>
  <si>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</si>
  <si>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</si>
  <si>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</si>
  <si>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</si>
  <si>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</si>
  <si>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</si>
  <si>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</si>
  <si>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</si>
  <si>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</si>
  <si>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</si>
  <si>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</si>
  <si>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</si>
  <si>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</si>
  <si>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</si>
  <si>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</si>
  <si>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</si>
  <si>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</si>
  <si>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</si>
  <si>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</si>
  <si>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</si>
  <si>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</si>
  <si>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</si>
  <si>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</si>
  <si>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</si>
  <si>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</si>
  <si>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</si>
  <si>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</si>
  <si>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</si>
  <si>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</si>
  <si>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</si>
  <si>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</si>
  <si>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</si>
  <si>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</si>
  <si>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</si>
  <si>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</si>
  <si>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</si>
  <si>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</si>
  <si>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</si>
  <si>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</si>
  <si>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</si>
  <si>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</si>
  <si>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</si>
  <si>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</si>
  <si>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</si>
  <si>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</si>
  <si>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</si>
  <si>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</si>
  <si>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</si>
  <si>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</si>
  <si>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</si>
  <si>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</si>
  <si>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</si>
  <si>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</si>
  <si>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</si>
  <si>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</si>
  <si>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</si>
  <si>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</si>
  <si>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</si>
  <si>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</si>
  <si>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</si>
  <si>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</si>
  <si>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</si>
  <si>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</si>
  <si>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</si>
  <si>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</si>
  <si>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</si>
  <si>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</si>
  <si>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</si>
  <si>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</si>
  <si>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</si>
  <si>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</si>
  <si>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</si>
  <si>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</si>
  <si>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</si>
  <si>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</si>
  <si>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</si>
  <si>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</si>
  <si>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</si>
  <si>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</si>
  <si>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</si>
  <si>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</si>
  <si>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</si>
  <si>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</si>
  <si>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</si>
  <si>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</si>
  <si>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</si>
  <si>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</si>
  <si>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</si>
  <si>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</si>
  <si>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</si>
  <si>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</si>
  <si>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com escova em alumínio branco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</si>
  <si>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</si>
  <si>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</si>
  <si>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</si>
  <si>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</si>
  <si>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</si>
  <si>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</si>
  <si>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</si>
  <si>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</si>
  <si>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</si>
  <si>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</si>
  <si>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</si>
  <si>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</si>
  <si>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</si>
  <si>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</si>
  <si>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</si>
  <si>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</si>
  <si>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</si>
  <si>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</si>
  <si>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</si>
  <si>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</si>
  <si>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</si>
  <si>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</si>
  <si>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</si>
  <si>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</si>
  <si>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</si>
  <si>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</si>
  <si>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</si>
  <si>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</si>
  <si>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</si>
  <si>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30.01</t>
  </si>
  <si>
    <t>Barra de apoio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</si>
  <si>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</si>
  <si>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</si>
  <si>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</si>
  <si>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</si>
  <si>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</si>
  <si>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</si>
  <si>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</si>
  <si>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</si>
  <si>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</si>
  <si>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</si>
  <si>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</si>
  <si>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</si>
  <si>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</si>
  <si>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</si>
  <si>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</si>
  <si>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</si>
  <si>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</si>
  <si>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</si>
  <si>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</si>
  <si>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</si>
  <si>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</si>
  <si>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</si>
  <si>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</si>
  <si>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</si>
  <si>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</si>
  <si>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</si>
  <si>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</si>
  <si>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</si>
  <si>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em borracha sintética colorida de 5 mm, para sinalização tátil de alerta / direcional - assentamento argamassado</t>
  </si>
  <si>
    <t>30.04.020</t>
  </si>
  <si>
    <t>Revestimento em borracha sintética colorida de 5 mm, para sinalização tátil de alerta / direcional - colado</t>
  </si>
  <si>
    <t>30.04.030</t>
  </si>
  <si>
    <t>Piso em ladrilho hidráulico podotátil várias cores (25x25cm), assentado com argamassa mista</t>
  </si>
  <si>
    <t>30.04.032</t>
  </si>
  <si>
    <t>Piso em ladrilho hidráulico podotátil várias cores (30x30cm),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</si>
  <si>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</si>
  <si>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</si>
  <si>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</si>
  <si>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</si>
  <si>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</si>
  <si>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</si>
  <si>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</si>
  <si>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</si>
  <si>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</si>
  <si>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concreto, alerta / direcional, intertravado,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</si>
  <si>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</si>
  <si>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</si>
  <si>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</si>
  <si>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</si>
  <si>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</si>
  <si>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</si>
  <si>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30.06.030</t>
  </si>
  <si>
    <t>Anel de borracha para sinalização tátil para corrimão, diâmetro de 4,5 cm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</si>
  <si>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</si>
  <si>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</si>
  <si>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</si>
  <si>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</si>
  <si>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</si>
  <si>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</si>
  <si>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</si>
  <si>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</si>
  <si>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</si>
  <si>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</si>
  <si>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</si>
  <si>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</si>
  <si>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</si>
  <si>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</si>
  <si>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</si>
  <si>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</si>
  <si>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</si>
  <si>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</si>
  <si>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</si>
  <si>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Assento articulado para banho, em alumínio com pintura epóxi de 700 x 450 mm</t>
  </si>
  <si>
    <t>Lavatório de louça para canto sem coluna para pessoas com mobilidade reduzida</t>
  </si>
  <si>
    <t>30.08.050</t>
  </si>
  <si>
    <t>Trocador acessível em MDF com revestimento em laminado melamínico de 180x80 cm</t>
  </si>
  <si>
    <t>Bacia sifonada de louça para pessoas com mobilidade reduzida - capacidade de 6 litros</t>
  </si>
  <si>
    <t>30.14</t>
  </si>
  <si>
    <t>Elevador e plataforma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</si>
  <si>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</si>
  <si>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</si>
  <si>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</si>
  <si>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</si>
  <si>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</si>
  <si>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</si>
  <si>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</si>
  <si>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</si>
  <si>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</si>
  <si>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</si>
  <si>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</si>
  <si>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</si>
  <si>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</si>
  <si>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</si>
  <si>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</si>
  <si>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</si>
  <si>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</si>
  <si>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</si>
  <si>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</si>
  <si>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</si>
  <si>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</si>
  <si>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</si>
  <si>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para aplicação em vidros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</si>
  <si>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</si>
  <si>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</si>
  <si>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</si>
  <si>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</si>
  <si>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</si>
  <si>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</si>
  <si>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</si>
  <si>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</si>
  <si>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</si>
  <si>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</si>
  <si>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</si>
  <si>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</si>
  <si>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</si>
  <si>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</si>
  <si>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</si>
  <si>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</si>
  <si>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</si>
  <si>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</si>
  <si>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</si>
  <si>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</si>
  <si>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</si>
  <si>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</si>
  <si>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</si>
  <si>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</si>
  <si>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</si>
  <si>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</si>
  <si>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</si>
  <si>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</si>
  <si>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</si>
  <si>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</si>
  <si>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</si>
  <si>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</si>
  <si>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</si>
  <si>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</si>
  <si>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</si>
  <si>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</si>
  <si>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</si>
  <si>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</si>
  <si>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</si>
  <si>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</si>
  <si>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</si>
  <si>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</si>
  <si>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</si>
  <si>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</si>
  <si>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</si>
  <si>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</si>
  <si>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</si>
  <si>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</si>
  <si>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</si>
  <si>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</si>
  <si>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</si>
  <si>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</si>
  <si>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</si>
  <si>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</si>
  <si>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</si>
  <si>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</si>
  <si>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</si>
  <si>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</si>
  <si>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</si>
  <si>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</si>
  <si>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</si>
  <si>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</si>
  <si>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</si>
  <si>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</si>
  <si>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</si>
  <si>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</si>
  <si>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</si>
  <si>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</si>
  <si>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</si>
  <si>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</si>
  <si>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</si>
  <si>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</si>
  <si>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</si>
  <si>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</si>
  <si>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</si>
  <si>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</si>
  <si>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</si>
  <si>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</si>
  <si>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</si>
  <si>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</si>
  <si>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</si>
  <si>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</si>
  <si>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</si>
  <si>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</si>
  <si>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</si>
  <si>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</si>
  <si>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</si>
  <si>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</si>
  <si>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</si>
  <si>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</si>
  <si>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</si>
  <si>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</si>
  <si>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</si>
  <si>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</si>
  <si>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</si>
  <si>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</si>
  <si>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</si>
  <si>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</si>
  <si>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</si>
  <si>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</si>
  <si>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</si>
  <si>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</si>
  <si>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</si>
  <si>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</si>
  <si>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</si>
  <si>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</si>
  <si>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</si>
  <si>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</si>
  <si>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</si>
  <si>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</si>
  <si>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</si>
  <si>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</si>
  <si>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</si>
  <si>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</si>
  <si>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</si>
  <si>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</si>
  <si>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</si>
  <si>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</si>
  <si>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</si>
  <si>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</si>
  <si>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</si>
  <si>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</si>
  <si>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</si>
  <si>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</si>
  <si>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Impermeabilizacao flexivel com manta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</si>
  <si>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</si>
  <si>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</si>
  <si>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</si>
  <si>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</si>
  <si>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</si>
  <si>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</si>
  <si>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</si>
  <si>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</si>
  <si>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</si>
  <si>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</si>
  <si>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</si>
  <si>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</si>
  <si>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</si>
  <si>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</si>
  <si>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</si>
  <si>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</si>
  <si>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</si>
  <si>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</si>
  <si>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</si>
  <si>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</si>
  <si>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</si>
  <si>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</si>
  <si>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</si>
  <si>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</si>
  <si>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</si>
  <si>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</si>
  <si>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</si>
  <si>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</si>
  <si>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</si>
  <si>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</si>
  <si>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</si>
  <si>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</si>
  <si>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</si>
  <si>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</si>
  <si>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</si>
  <si>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</si>
  <si>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</si>
  <si>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</si>
  <si>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</si>
  <si>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</si>
  <si>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</si>
  <si>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</si>
  <si>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</si>
  <si>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</si>
  <si>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</si>
  <si>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</si>
  <si>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</si>
  <si>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</si>
  <si>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</si>
  <si>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</si>
  <si>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</si>
  <si>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</si>
  <si>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</si>
  <si>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</si>
  <si>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</si>
  <si>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</si>
  <si>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</si>
  <si>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</si>
  <si>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</si>
  <si>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</si>
  <si>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</si>
  <si>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</si>
  <si>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</si>
  <si>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</si>
  <si>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</si>
  <si>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</si>
  <si>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</si>
  <si>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</si>
  <si>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</si>
  <si>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</si>
  <si>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</si>
  <si>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</si>
  <si>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</si>
  <si>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</si>
  <si>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Hidrorepelente incolor para fachada à base de silano-siloxano oligomérico disperso em água</t>
  </si>
  <si>
    <t>33.03.770</t>
  </si>
  <si>
    <t>Hidrorepelente incolor para fachada à base de silano-siloxano oligomérico disperso em solvente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</si>
  <si>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</si>
  <si>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</si>
  <si>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</si>
  <si>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</si>
  <si>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</si>
  <si>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</si>
  <si>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</si>
  <si>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</si>
  <si>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</si>
  <si>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</si>
  <si>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</si>
  <si>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</si>
  <si>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</si>
  <si>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</si>
  <si>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</si>
  <si>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</si>
  <si>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</si>
  <si>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</si>
  <si>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33.07.102</t>
  </si>
  <si>
    <t>Esmalte a base de água em estrutura metálica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</si>
  <si>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</si>
  <si>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</si>
  <si>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</si>
  <si>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</si>
  <si>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</si>
  <si>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</si>
  <si>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</si>
  <si>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</si>
  <si>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</si>
  <si>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</si>
  <si>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</si>
  <si>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</si>
  <si>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</si>
  <si>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</si>
  <si>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</si>
  <si>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</si>
  <si>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</si>
  <si>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</si>
  <si>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</si>
  <si>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</si>
  <si>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</si>
  <si>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</si>
  <si>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</si>
  <si>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</si>
  <si>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</si>
  <si>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</si>
  <si>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</si>
  <si>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</si>
  <si>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</si>
  <si>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</si>
  <si>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</si>
  <si>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</si>
  <si>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</si>
  <si>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</si>
  <si>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</si>
  <si>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</si>
  <si>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</si>
  <si>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</si>
  <si>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</si>
  <si>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</si>
  <si>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</si>
  <si>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Esmalte à base de água em madeira, inclusive preparo</t>
  </si>
  <si>
    <t>34</t>
  </si>
  <si>
    <t>34.01</t>
  </si>
  <si>
    <t>Preparacao de solo</t>
  </si>
  <si>
    <t>Terra vegetal orgânica comum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</si>
  <si>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</si>
  <si>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</si>
  <si>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</si>
  <si>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</si>
  <si>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</si>
  <si>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</si>
  <si>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</si>
  <si>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</si>
  <si>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</si>
  <si>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</si>
  <si>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</si>
  <si>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</si>
  <si>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Plantio de grama esmeralda em placas (jardins e canteiros)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</si>
  <si>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</si>
  <si>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</si>
  <si>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</si>
  <si>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</si>
  <si>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</si>
  <si>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Arbusto Azaléa - h= 0,60 a 0,80 m</t>
  </si>
  <si>
    <t>34.03.120</t>
  </si>
  <si>
    <t>Arbusto Moréia - h= 0,50 m</t>
  </si>
  <si>
    <t>Arbusto Alamanda - h= 0,60 a 0,80 m</t>
  </si>
  <si>
    <t>Arbusto Curcúligo - h= 0,60 a 0,80 m</t>
  </si>
  <si>
    <t>34.04</t>
  </si>
  <si>
    <t>arvores</t>
  </si>
  <si>
    <t>34.04.050</t>
  </si>
  <si>
    <t>Árvore ornamental tipo Pata de Vaca - h= 2,00 m</t>
  </si>
  <si>
    <t>Árvore ornamental tipo Ipê Amarelo - h= 2,00 m</t>
  </si>
  <si>
    <t>34.04.160</t>
  </si>
  <si>
    <t>Árvore ornamental tipo Areca Bambu - h= 2,00 m</t>
  </si>
  <si>
    <t>Árvore ornamental tipo Falso barbatimão - h= 2,00 m</t>
  </si>
  <si>
    <t>Árvore ornamental tipo Aroeira salsa - h= 2,00 m</t>
  </si>
  <si>
    <t>Árvore ornamental tipo Manacá-da-serra - h= 2,00 m</t>
  </si>
  <si>
    <t>34.04.360</t>
  </si>
  <si>
    <t>Árvore ornamental tipo coqueiro Jerivá - h= 4,00 m</t>
  </si>
  <si>
    <t>Árvore ornamental tipo Quaresmeira (Tibouchina granulosa)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</si>
  <si>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</si>
  <si>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</si>
  <si>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</si>
  <si>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</si>
  <si>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</si>
  <si>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</si>
  <si>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</si>
  <si>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</si>
  <si>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</si>
  <si>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</si>
  <si>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</si>
  <si>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</si>
  <si>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</si>
  <si>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</si>
  <si>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</si>
  <si>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</si>
  <si>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</si>
  <si>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</si>
  <si>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</si>
  <si>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</si>
  <si>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</si>
  <si>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</si>
  <si>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</si>
  <si>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</si>
  <si>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</si>
  <si>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</si>
  <si>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</si>
  <si>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</si>
  <si>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Gradil de ferro perfilado, tipo parque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</si>
  <si>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</si>
  <si>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</si>
  <si>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</si>
  <si>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</si>
  <si>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</si>
  <si>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</si>
  <si>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</si>
  <si>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</si>
  <si>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</si>
  <si>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</si>
  <si>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</si>
  <si>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</si>
  <si>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</si>
  <si>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</si>
  <si>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</si>
  <si>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</si>
  <si>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</si>
  <si>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</si>
  <si>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</si>
  <si>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</si>
  <si>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</si>
  <si>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</si>
  <si>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</si>
  <si>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</si>
  <si>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</si>
  <si>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</si>
  <si>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</si>
  <si>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</si>
  <si>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</si>
  <si>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</si>
  <si>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</si>
  <si>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</si>
  <si>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</si>
  <si>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</si>
  <si>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</si>
  <si>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</si>
  <si>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</si>
  <si>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</si>
  <si>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</si>
  <si>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</si>
  <si>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</si>
  <si>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</si>
  <si>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</si>
  <si>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</si>
  <si>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</si>
  <si>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35.01.160</t>
  </si>
  <si>
    <t>Tabela completa com suporte e rede para basquete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</si>
  <si>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</si>
  <si>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</si>
  <si>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</si>
  <si>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</si>
  <si>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</si>
  <si>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</si>
  <si>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</si>
  <si>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</si>
  <si>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</si>
  <si>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</si>
  <si>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</si>
  <si>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</si>
  <si>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</si>
  <si>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</si>
  <si>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</si>
  <si>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</si>
  <si>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</si>
  <si>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</si>
  <si>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</si>
  <si>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</si>
  <si>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</si>
  <si>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</si>
  <si>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</si>
  <si>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</si>
  <si>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</si>
  <si>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</si>
  <si>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</si>
  <si>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</si>
  <si>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</si>
  <si>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</si>
  <si>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</si>
  <si>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</si>
  <si>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</si>
  <si>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</si>
  <si>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</si>
  <si>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</si>
  <si>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</si>
  <si>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</si>
  <si>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</si>
  <si>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</si>
  <si>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</si>
  <si>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</si>
  <si>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</si>
  <si>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</si>
  <si>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</si>
  <si>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</si>
  <si>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</si>
  <si>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</si>
  <si>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</si>
  <si>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</si>
  <si>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</si>
  <si>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</si>
  <si>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</si>
  <si>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</si>
  <si>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</si>
  <si>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</si>
  <si>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</si>
  <si>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</si>
  <si>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</si>
  <si>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</si>
  <si>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</si>
  <si>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</si>
  <si>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</si>
  <si>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</si>
  <si>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</si>
  <si>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</si>
  <si>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</si>
  <si>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</si>
  <si>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</si>
  <si>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</si>
  <si>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</si>
  <si>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</si>
  <si>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</si>
  <si>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</si>
  <si>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</si>
  <si>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</si>
  <si>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</si>
  <si>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</si>
  <si>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</si>
  <si>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</si>
  <si>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</si>
  <si>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</si>
  <si>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</si>
  <si>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</si>
  <si>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</si>
  <si>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</si>
  <si>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</si>
  <si>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</si>
  <si>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</si>
  <si>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</si>
  <si>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</si>
  <si>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</si>
  <si>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</si>
  <si>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</si>
  <si>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</si>
  <si>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</si>
  <si>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</si>
  <si>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</si>
  <si>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</si>
  <si>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</si>
  <si>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</si>
  <si>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</si>
  <si>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</si>
  <si>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</si>
  <si>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</si>
  <si>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</si>
  <si>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</si>
  <si>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</si>
  <si>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</si>
  <si>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</si>
  <si>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</si>
  <si>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</si>
  <si>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</si>
  <si>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</si>
  <si>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</si>
  <si>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</si>
  <si>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</si>
  <si>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</si>
  <si>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</si>
  <si>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</si>
  <si>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</si>
  <si>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</si>
  <si>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</si>
  <si>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</si>
  <si>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</si>
  <si>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</si>
  <si>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</si>
  <si>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</si>
  <si>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</si>
  <si>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</si>
  <si>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</si>
  <si>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</si>
  <si>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</si>
  <si>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</si>
  <si>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</si>
  <si>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</si>
  <si>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</si>
  <si>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</si>
  <si>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</si>
  <si>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</si>
  <si>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</si>
  <si>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</si>
  <si>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</si>
  <si>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</si>
  <si>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</si>
  <si>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</si>
  <si>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</si>
  <si>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</si>
  <si>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</si>
  <si>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</si>
  <si>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</si>
  <si>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</si>
  <si>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</si>
  <si>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</si>
  <si>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</si>
  <si>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</si>
  <si>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</si>
  <si>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</si>
  <si>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</si>
  <si>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</si>
  <si>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</si>
  <si>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</si>
  <si>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</si>
  <si>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</si>
  <si>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</si>
  <si>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</si>
  <si>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</si>
  <si>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</si>
  <si>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</si>
  <si>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</si>
  <si>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</si>
  <si>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</si>
  <si>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</si>
  <si>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</si>
  <si>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</si>
  <si>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</si>
  <si>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</si>
  <si>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</si>
  <si>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</si>
  <si>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</si>
  <si>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</si>
  <si>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</si>
  <si>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</si>
  <si>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</si>
  <si>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</si>
  <si>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</si>
  <si>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</si>
  <si>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</si>
  <si>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</si>
  <si>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</si>
  <si>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</si>
  <si>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</si>
  <si>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</si>
  <si>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</si>
  <si>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</si>
  <si>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</si>
  <si>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</si>
  <si>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</si>
  <si>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</si>
  <si>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</si>
  <si>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</si>
  <si>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</si>
  <si>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</si>
  <si>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</si>
  <si>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</si>
  <si>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</si>
  <si>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</si>
  <si>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</si>
  <si>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</si>
  <si>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</si>
  <si>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</si>
  <si>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</si>
  <si>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</si>
  <si>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</si>
  <si>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</si>
  <si>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</si>
  <si>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</si>
  <si>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</si>
  <si>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</si>
  <si>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</si>
  <si>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</si>
  <si>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</si>
  <si>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</si>
  <si>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</si>
  <si>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</si>
  <si>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</si>
  <si>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</si>
  <si>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</si>
  <si>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</si>
  <si>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</si>
  <si>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</si>
  <si>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</si>
  <si>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</si>
  <si>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</si>
  <si>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</si>
  <si>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</si>
  <si>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</si>
  <si>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</si>
  <si>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</si>
  <si>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</si>
  <si>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</si>
  <si>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</si>
  <si>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</si>
  <si>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</si>
  <si>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</si>
  <si>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</si>
  <si>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</si>
  <si>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</si>
  <si>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</si>
  <si>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</si>
  <si>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</si>
  <si>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</si>
  <si>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</si>
  <si>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</si>
  <si>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</si>
  <si>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</si>
  <si>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</si>
  <si>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</si>
  <si>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</si>
  <si>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</si>
  <si>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</si>
  <si>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</si>
  <si>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</si>
  <si>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</si>
  <si>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</si>
  <si>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</si>
  <si>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</si>
  <si>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</si>
  <si>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</si>
  <si>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</si>
  <si>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</si>
  <si>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</si>
  <si>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</si>
  <si>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</si>
  <si>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</si>
  <si>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</si>
  <si>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</si>
  <si>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</si>
  <si>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</si>
  <si>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</si>
  <si>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</si>
  <si>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</si>
  <si>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</si>
  <si>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</si>
  <si>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</si>
  <si>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</si>
  <si>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</si>
  <si>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</si>
  <si>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</si>
  <si>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</si>
  <si>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</si>
  <si>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</si>
  <si>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</si>
  <si>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</si>
  <si>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</si>
  <si>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</si>
  <si>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</si>
  <si>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</si>
  <si>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</si>
  <si>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</si>
  <si>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</si>
  <si>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</si>
  <si>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</si>
  <si>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</si>
  <si>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</si>
  <si>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</si>
  <si>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</si>
  <si>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</si>
  <si>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</si>
  <si>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</si>
  <si>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</si>
  <si>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</si>
  <si>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</si>
  <si>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</si>
  <si>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</si>
  <si>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</si>
  <si>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</si>
  <si>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</si>
  <si>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</si>
  <si>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</si>
  <si>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</si>
  <si>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</si>
  <si>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</si>
  <si>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</si>
  <si>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</si>
  <si>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</si>
  <si>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</si>
  <si>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</si>
  <si>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</si>
  <si>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</si>
  <si>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</si>
  <si>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</si>
  <si>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</si>
  <si>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</si>
  <si>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</si>
  <si>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Disjuntor termomagnético, unipolar 127/220 V, corrente de 10 A até 30 A</t>
  </si>
  <si>
    <t>37.13.610</t>
  </si>
  <si>
    <t>Disjuntor termomagnético, unipolar 127/220 V, corrente de 35 A até 50 A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</si>
  <si>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</si>
  <si>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</si>
  <si>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</si>
  <si>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</si>
  <si>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</si>
  <si>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</si>
  <si>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</si>
  <si>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</si>
  <si>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</si>
  <si>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</si>
  <si>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</si>
  <si>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</si>
  <si>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</si>
  <si>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</si>
  <si>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</si>
  <si>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</si>
  <si>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</si>
  <si>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</si>
  <si>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</si>
  <si>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</si>
  <si>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</si>
  <si>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</si>
  <si>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</si>
  <si>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</si>
  <si>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</si>
  <si>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</si>
  <si>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</si>
  <si>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</si>
  <si>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</si>
  <si>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</si>
  <si>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</si>
  <si>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</si>
  <si>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</si>
  <si>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</si>
  <si>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</si>
  <si>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</si>
  <si>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</si>
  <si>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</si>
  <si>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</si>
  <si>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</si>
  <si>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</si>
  <si>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</si>
  <si>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400 V, corrente de 80 A até 125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</si>
  <si>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</si>
  <si>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</si>
  <si>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</si>
  <si>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</si>
  <si>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</si>
  <si>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</si>
  <si>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</si>
  <si>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</si>
  <si>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</si>
  <si>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</si>
  <si>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</si>
  <si>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</si>
  <si>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</si>
  <si>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</si>
  <si>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</si>
  <si>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</si>
  <si>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</si>
  <si>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</si>
  <si>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</si>
  <si>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</si>
  <si>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</si>
  <si>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</si>
  <si>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</si>
  <si>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</si>
  <si>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</si>
  <si>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</si>
  <si>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</si>
  <si>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</si>
  <si>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</si>
  <si>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</si>
  <si>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</si>
  <si>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</si>
  <si>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</si>
  <si>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</si>
  <si>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</si>
  <si>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</si>
  <si>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</si>
  <si>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</si>
  <si>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</si>
  <si>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</si>
  <si>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</si>
  <si>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</si>
  <si>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</si>
  <si>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</si>
  <si>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</si>
  <si>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</si>
  <si>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</si>
  <si>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</si>
  <si>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</si>
  <si>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</si>
  <si>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</si>
  <si>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</si>
  <si>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</si>
  <si>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</si>
  <si>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</si>
  <si>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</si>
  <si>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</si>
  <si>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</si>
  <si>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</si>
  <si>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</si>
  <si>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</si>
  <si>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</si>
  <si>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</si>
  <si>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</si>
  <si>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</si>
  <si>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</si>
  <si>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</si>
  <si>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</si>
  <si>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</si>
  <si>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</si>
  <si>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</si>
  <si>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</si>
  <si>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</si>
  <si>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</si>
  <si>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</si>
  <si>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</si>
  <si>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</si>
  <si>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</si>
  <si>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</si>
  <si>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</si>
  <si>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</si>
  <si>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</si>
  <si>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</si>
  <si>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</si>
  <si>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</si>
  <si>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</si>
  <si>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</si>
  <si>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</si>
  <si>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</si>
  <si>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</si>
  <si>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</si>
  <si>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</si>
  <si>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</si>
  <si>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</si>
  <si>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</si>
  <si>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</si>
  <si>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</si>
  <si>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</si>
  <si>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</si>
  <si>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</si>
  <si>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</si>
  <si>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</si>
  <si>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</si>
  <si>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</si>
  <si>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</si>
  <si>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</si>
  <si>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</si>
  <si>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</si>
  <si>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</si>
  <si>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</si>
  <si>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</si>
  <si>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</si>
  <si>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</si>
  <si>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</si>
  <si>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</si>
  <si>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</si>
  <si>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</si>
  <si>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Régua de bornes para 9 polos de 600 V / 50 A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</si>
  <si>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</si>
  <si>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</si>
  <si>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</si>
  <si>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</si>
  <si>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</si>
  <si>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</si>
  <si>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</si>
  <si>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</si>
  <si>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</si>
  <si>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</si>
  <si>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</si>
  <si>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</si>
  <si>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</si>
  <si>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</si>
  <si>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</si>
  <si>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Inversor de frequência para variação de velocidade em motores, potência de 0,25 a 20 cv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</si>
  <si>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</si>
  <si>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</si>
  <si>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</si>
  <si>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</si>
  <si>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</si>
  <si>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</si>
  <si>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</si>
  <si>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</si>
  <si>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</si>
  <si>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</si>
  <si>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</si>
  <si>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</si>
  <si>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</si>
  <si>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</si>
  <si>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</si>
  <si>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</si>
  <si>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</si>
  <si>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</si>
  <si>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</si>
  <si>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</si>
  <si>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</si>
  <si>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Dispositivo de proteção contra surto, 1 polo, suportabilidade &lt;= 4 kV, Un até 240V/415V, Iimp = 60 kA, curva de ensaio 10/350µs - classe 1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</si>
  <si>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</si>
  <si>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</si>
  <si>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</si>
  <si>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</si>
  <si>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1 polo, monobloco, suportabilidade &lt;=1,5kV, F+N / F+F, Un até 230/264V, curva de ensaio 8/20µs - classe 3</t>
  </si>
  <si>
    <t>37.25</t>
  </si>
  <si>
    <t>Disjuntores.</t>
  </si>
  <si>
    <t>37.25.090</t>
  </si>
  <si>
    <t>Disjuntor em caixa moldada tripolar, térmico e magnético fixos, tensão de isolamento 480/690V, de 10A a 60A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</si>
  <si>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</si>
  <si>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</si>
  <si>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</si>
  <si>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</si>
  <si>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</si>
  <si>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</si>
  <si>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</si>
  <si>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</si>
  <si>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</si>
  <si>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</si>
  <si>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</si>
  <si>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</si>
  <si>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</si>
  <si>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</si>
  <si>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</si>
  <si>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</si>
  <si>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</si>
  <si>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</si>
  <si>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</si>
  <si>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</si>
  <si>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</si>
  <si>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</si>
  <si>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</si>
  <si>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</si>
  <si>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</si>
  <si>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</si>
  <si>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</si>
  <si>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</si>
  <si>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</si>
  <si>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</si>
  <si>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</si>
  <si>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</si>
  <si>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</si>
  <si>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</si>
  <si>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</si>
  <si>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</si>
  <si>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</si>
  <si>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</si>
  <si>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</si>
  <si>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</si>
  <si>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</si>
  <si>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</si>
  <si>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</si>
  <si>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</si>
  <si>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</si>
  <si>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</si>
  <si>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</si>
  <si>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</si>
  <si>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</si>
  <si>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</si>
  <si>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</si>
  <si>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</si>
  <si>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</si>
  <si>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</si>
  <si>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</si>
  <si>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</si>
  <si>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</si>
  <si>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</si>
  <si>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</si>
  <si>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</si>
  <si>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</si>
  <si>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</si>
  <si>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</si>
  <si>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</si>
  <si>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</si>
  <si>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</si>
  <si>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</si>
  <si>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</si>
  <si>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</si>
  <si>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</si>
  <si>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</si>
  <si>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</si>
  <si>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</si>
  <si>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</si>
  <si>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</si>
  <si>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</si>
  <si>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</si>
  <si>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</si>
  <si>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</si>
  <si>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</si>
  <si>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</si>
  <si>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</si>
  <si>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</si>
  <si>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</si>
  <si>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</si>
  <si>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</si>
  <si>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</si>
  <si>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</si>
  <si>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</si>
  <si>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</si>
  <si>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</si>
  <si>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</si>
  <si>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</si>
  <si>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</si>
  <si>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</si>
  <si>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</si>
  <si>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</si>
  <si>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</si>
  <si>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</si>
  <si>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</si>
  <si>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</si>
  <si>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</si>
  <si>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</si>
  <si>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</si>
  <si>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</si>
  <si>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</si>
  <si>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</si>
  <si>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</si>
  <si>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</si>
  <si>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</si>
  <si>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</si>
  <si>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</si>
  <si>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</si>
  <si>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</si>
  <si>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</si>
  <si>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</si>
  <si>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</si>
  <si>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</si>
  <si>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</si>
  <si>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</si>
  <si>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</si>
  <si>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</si>
  <si>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</si>
  <si>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</si>
  <si>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</si>
  <si>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</si>
  <si>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</si>
  <si>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</si>
  <si>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</si>
  <si>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</si>
  <si>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</si>
  <si>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</si>
  <si>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</si>
  <si>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</si>
  <si>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</si>
  <si>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</si>
  <si>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</si>
  <si>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</si>
  <si>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</si>
  <si>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</si>
  <si>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</si>
  <si>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</si>
  <si>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</si>
  <si>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</si>
  <si>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</si>
  <si>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</si>
  <si>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</si>
  <si>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</si>
  <si>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</si>
  <si>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</si>
  <si>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</si>
  <si>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</si>
  <si>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</si>
  <si>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</si>
  <si>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</si>
  <si>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</si>
  <si>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</si>
  <si>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</si>
  <si>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</si>
  <si>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</si>
  <si>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</si>
  <si>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</si>
  <si>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</si>
  <si>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</si>
  <si>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</si>
  <si>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</si>
  <si>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</si>
  <si>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</si>
  <si>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</si>
  <si>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</si>
  <si>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</si>
  <si>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</si>
  <si>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</si>
  <si>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</si>
  <si>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</si>
  <si>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</si>
  <si>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</si>
  <si>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</si>
  <si>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</si>
  <si>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</si>
  <si>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</si>
  <si>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</si>
  <si>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</si>
  <si>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</si>
  <si>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</si>
  <si>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</si>
  <si>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</si>
  <si>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</si>
  <si>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</si>
  <si>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</si>
  <si>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</si>
  <si>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</si>
  <si>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</si>
  <si>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</si>
  <si>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</si>
  <si>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</si>
  <si>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</si>
  <si>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</si>
  <si>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</si>
  <si>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</si>
  <si>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</si>
  <si>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</si>
  <si>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</si>
  <si>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</si>
  <si>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</si>
  <si>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</si>
  <si>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</si>
  <si>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</si>
  <si>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</si>
  <si>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</si>
  <si>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</si>
  <si>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</si>
  <si>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</si>
  <si>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</si>
  <si>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</si>
  <si>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</si>
  <si>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</si>
  <si>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</si>
  <si>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</si>
  <si>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</si>
  <si>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</si>
  <si>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</si>
  <si>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</si>
  <si>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</si>
  <si>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</si>
  <si>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</si>
  <si>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</si>
  <si>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</si>
  <si>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</si>
  <si>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</si>
  <si>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Eletroduto de PVC corrugado flexível reforçado, diâmetro externo de 25 mm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</si>
  <si>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</si>
  <si>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</si>
  <si>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</si>
  <si>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</si>
  <si>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</si>
  <si>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</si>
  <si>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</si>
  <si>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</si>
  <si>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</si>
  <si>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</si>
  <si>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</si>
  <si>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</si>
  <si>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</si>
  <si>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</si>
  <si>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</si>
  <si>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</si>
  <si>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</si>
  <si>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</si>
  <si>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</si>
  <si>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</si>
  <si>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</si>
  <si>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</si>
  <si>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</si>
  <si>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</si>
  <si>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</si>
  <si>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</si>
  <si>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</si>
  <si>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</si>
  <si>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</si>
  <si>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</si>
  <si>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</si>
  <si>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</si>
  <si>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</si>
  <si>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</si>
  <si>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</si>
  <si>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</si>
  <si>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</si>
  <si>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</si>
  <si>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</si>
  <si>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</si>
  <si>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</si>
  <si>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</si>
  <si>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</si>
  <si>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</si>
  <si>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</si>
  <si>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</si>
  <si>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</si>
  <si>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</si>
  <si>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</si>
  <si>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</si>
  <si>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</si>
  <si>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</si>
  <si>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</si>
  <si>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</si>
  <si>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</si>
  <si>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</si>
  <si>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</si>
  <si>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</si>
  <si>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</si>
  <si>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</si>
  <si>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</si>
  <si>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</si>
  <si>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</si>
  <si>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</si>
  <si>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</si>
  <si>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</si>
  <si>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</si>
  <si>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</si>
  <si>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</si>
  <si>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</si>
  <si>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</si>
  <si>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</si>
  <si>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</si>
  <si>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</si>
  <si>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</si>
  <si>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</si>
  <si>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</si>
  <si>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</si>
  <si>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</si>
  <si>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</si>
  <si>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</si>
  <si>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</si>
  <si>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</si>
  <si>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</si>
  <si>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</si>
  <si>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</si>
  <si>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</si>
  <si>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</si>
  <si>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</si>
  <si>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</si>
  <si>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</si>
  <si>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</si>
  <si>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</si>
  <si>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</si>
  <si>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</si>
  <si>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</si>
  <si>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</si>
  <si>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</si>
  <si>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</si>
  <si>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</si>
  <si>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</si>
  <si>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</si>
  <si>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</si>
  <si>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</si>
  <si>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</si>
  <si>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</si>
  <si>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</si>
  <si>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</si>
  <si>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</si>
  <si>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</si>
  <si>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</si>
  <si>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</si>
  <si>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</si>
  <si>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</si>
  <si>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</si>
  <si>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</si>
  <si>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</si>
  <si>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</si>
  <si>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</si>
  <si>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</si>
  <si>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</si>
  <si>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</si>
  <si>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</si>
  <si>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</si>
  <si>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</si>
  <si>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</si>
  <si>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</si>
  <si>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</si>
  <si>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</si>
  <si>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 xml:space="preserve">Cabo de cobre de 4 mm², isolamento 0,6/1 kV - isolação em PVC 70°C._x000D_
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</si>
  <si>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</si>
  <si>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</si>
  <si>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</si>
  <si>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</si>
  <si>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</si>
  <si>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</si>
  <si>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</si>
  <si>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</si>
  <si>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</si>
  <si>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</si>
  <si>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</si>
  <si>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</si>
  <si>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</si>
  <si>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</si>
  <si>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</si>
  <si>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</si>
  <si>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</si>
  <si>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</si>
  <si>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</si>
  <si>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</si>
  <si>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</si>
  <si>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</si>
  <si>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</si>
  <si>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</si>
  <si>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</si>
  <si>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</si>
  <si>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</si>
  <si>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</si>
  <si>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</si>
  <si>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</si>
  <si>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</si>
  <si>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</si>
  <si>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</si>
  <si>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</si>
  <si>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</si>
  <si>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</si>
  <si>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</si>
  <si>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</si>
  <si>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</si>
  <si>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</si>
  <si>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</si>
  <si>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</si>
  <si>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</si>
  <si>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</si>
  <si>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</si>
  <si>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</si>
  <si>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</si>
  <si>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</si>
  <si>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</si>
  <si>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</si>
  <si>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</si>
  <si>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</si>
  <si>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</si>
  <si>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</si>
  <si>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</si>
  <si>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</si>
  <si>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</si>
  <si>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</si>
  <si>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</si>
  <si>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</si>
  <si>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</si>
  <si>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</si>
  <si>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</si>
  <si>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</si>
  <si>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</si>
  <si>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</si>
  <si>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</si>
  <si>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</si>
  <si>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</si>
  <si>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</si>
  <si>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</si>
  <si>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</si>
  <si>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</si>
  <si>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</si>
  <si>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</si>
  <si>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</si>
  <si>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</si>
  <si>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</si>
  <si>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</si>
  <si>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</si>
  <si>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</si>
  <si>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</si>
  <si>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</si>
  <si>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</si>
  <si>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</si>
  <si>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</si>
  <si>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</si>
  <si>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</si>
  <si>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</si>
  <si>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</si>
  <si>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39.11.091</t>
  </si>
  <si>
    <t>Cabo telefônico CI, com 01 par de 0,40 mm, para centrais telefônicas, equipamentos e rede interna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</si>
  <si>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</si>
  <si>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</si>
  <si>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</si>
  <si>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</si>
  <si>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</si>
  <si>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</si>
  <si>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</si>
  <si>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</si>
  <si>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</si>
  <si>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</si>
  <si>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</si>
  <si>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</si>
  <si>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</si>
  <si>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</si>
  <si>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</si>
  <si>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</si>
  <si>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</si>
  <si>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</si>
  <si>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</si>
  <si>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</si>
  <si>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</si>
  <si>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</si>
  <si>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</si>
  <si>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</si>
  <si>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</si>
  <si>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</si>
  <si>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</si>
  <si>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</si>
  <si>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</si>
  <si>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</si>
  <si>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</si>
  <si>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</si>
  <si>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</si>
  <si>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</si>
  <si>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</si>
  <si>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</si>
  <si>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</si>
  <si>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</si>
  <si>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</si>
  <si>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</si>
  <si>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</si>
  <si>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</si>
  <si>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</si>
  <si>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</si>
  <si>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</si>
  <si>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</si>
  <si>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</si>
  <si>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</si>
  <si>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</si>
  <si>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</si>
  <si>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</si>
  <si>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</si>
  <si>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</si>
  <si>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</si>
  <si>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</si>
  <si>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</si>
  <si>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</si>
  <si>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</si>
  <si>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</si>
  <si>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</si>
  <si>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</si>
  <si>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</si>
  <si>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</si>
  <si>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</si>
  <si>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</si>
  <si>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</si>
  <si>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</si>
  <si>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</si>
  <si>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</si>
  <si>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</si>
  <si>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</si>
  <si>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</si>
  <si>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Cabo de cobre flexível de 2,5 mm², isolamento 0,6/1kV - isolação HEPR 90°C</t>
  </si>
  <si>
    <t>Cabo de cobre flexível de 4 mm², isolamento 0,6/1kV - isolação HEPR 90°C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</si>
  <si>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</si>
  <si>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</si>
  <si>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</si>
  <si>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</si>
  <si>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</si>
  <si>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</si>
  <si>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</si>
  <si>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Cabo de cobre flexível de 35 mm², isolamento 0,6/1kV - isolação HEPR 90°C</t>
  </si>
  <si>
    <t>39.21.090</t>
  </si>
  <si>
    <t>Cabo de cobre flexível de 50 mm², isolamento 0,6/1kV - isolação HEPR 90°C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</si>
  <si>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</si>
  <si>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</si>
  <si>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</si>
  <si>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</si>
  <si>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</si>
  <si>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</si>
  <si>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</si>
  <si>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</si>
  <si>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</si>
  <si>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</si>
  <si>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</si>
  <si>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</si>
  <si>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</si>
  <si>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</si>
  <si>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</si>
  <si>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</si>
  <si>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</si>
  <si>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</si>
  <si>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</si>
  <si>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</si>
  <si>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</si>
  <si>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</si>
  <si>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</si>
  <si>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</si>
  <si>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</si>
  <si>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</si>
  <si>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</si>
  <si>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</si>
  <si>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</si>
  <si>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</si>
  <si>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</si>
  <si>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</si>
  <si>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</si>
  <si>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</si>
  <si>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</si>
  <si>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</si>
  <si>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</si>
  <si>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</si>
  <si>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</si>
  <si>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</si>
  <si>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</si>
  <si>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</si>
  <si>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</si>
  <si>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</si>
  <si>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</si>
  <si>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</si>
  <si>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</si>
  <si>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</si>
  <si>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</si>
  <si>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</si>
  <si>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</si>
  <si>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</si>
  <si>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</si>
  <si>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</si>
  <si>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</si>
  <si>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</si>
  <si>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</si>
  <si>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</si>
  <si>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</si>
  <si>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</si>
  <si>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</si>
  <si>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</si>
  <si>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</si>
  <si>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</si>
  <si>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</si>
  <si>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</si>
  <si>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</si>
  <si>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</si>
  <si>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</si>
  <si>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</si>
  <si>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</si>
  <si>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</si>
  <si>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</si>
  <si>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</si>
  <si>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</si>
  <si>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</si>
  <si>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</si>
  <si>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</si>
  <si>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</si>
  <si>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</si>
  <si>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</si>
  <si>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</si>
  <si>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</si>
  <si>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</si>
  <si>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</si>
  <si>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</si>
  <si>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</si>
  <si>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</si>
  <si>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</si>
  <si>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39.29</t>
  </si>
  <si>
    <t>Cabo de cobre flexivel, isolamento 750 V - isolacao 70°C, baixa emissao de fumaca e gases</t>
  </si>
  <si>
    <t>39.29.110</t>
  </si>
  <si>
    <t>Cabo de cobre flexível de 1,5 mm², isolamento 750 V - isolação LSHF/A 70°C - baixa emissão de fumaça e gases</t>
  </si>
  <si>
    <t>39.29.111</t>
  </si>
  <si>
    <t>Cabo de cobre flexível de 2,5 mm², isolamento 750 V - isolação LSHF/A 70°C - baixa emissão de fumaça e gases</t>
  </si>
  <si>
    <t>39.29.112</t>
  </si>
  <si>
    <t>Cabo de cobre flexível de 4 mm², isolamento 750 V - isolação LSHF/A 70°C - baixa emissão de fumaça e gases</t>
  </si>
  <si>
    <t>39.29.113</t>
  </si>
  <si>
    <t>Cabo de cobre flexível de 6 mm², isolamento 750 V - isolação LSHF/A 70°C - baixa emissão de fumaça e gases</t>
  </si>
  <si>
    <t>39.29.114</t>
  </si>
  <si>
    <t>Cabo de cobre flexível de 10 mm², isolamento 750 V - isolação LSHF/A 70°C - baixa emissão de fumaça e gases</t>
  </si>
  <si>
    <t>39.30</t>
  </si>
  <si>
    <t>Fios e cabos - audio e video</t>
  </si>
  <si>
    <t>39.30.010</t>
  </si>
  <si>
    <t>Cabo torcido flexível de 2 x 2,5 mm², isolação em PVC antichama</t>
  </si>
  <si>
    <t>40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</si>
  <si>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</si>
  <si>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</si>
  <si>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</si>
  <si>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</si>
  <si>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</si>
  <si>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</si>
  <si>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</si>
  <si>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estampada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</si>
  <si>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</si>
  <si>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</si>
  <si>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</si>
  <si>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</si>
  <si>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</si>
  <si>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</si>
  <si>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</si>
  <si>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</si>
  <si>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</si>
  <si>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</si>
  <si>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</si>
  <si>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</si>
  <si>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</si>
  <si>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</si>
  <si>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</si>
  <si>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</si>
  <si>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</si>
  <si>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</si>
  <si>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</si>
  <si>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</si>
  <si>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</si>
  <si>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</si>
  <si>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</si>
  <si>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</si>
  <si>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</si>
  <si>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</si>
  <si>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</si>
  <si>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</si>
  <si>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</si>
  <si>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</si>
  <si>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</si>
  <si>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</si>
  <si>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</si>
  <si>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</si>
  <si>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Tomada para telefone 4P, padrão TELEBRÁS, com placa</t>
  </si>
  <si>
    <t>Tomada RJ 11 para telefone, sem placa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</si>
  <si>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</si>
  <si>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</si>
  <si>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</si>
  <si>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</si>
  <si>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</si>
  <si>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</si>
  <si>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</si>
  <si>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</si>
  <si>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</si>
  <si>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</si>
  <si>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</si>
  <si>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Tomada 2P+T de 10 A - 250 V, completa</t>
  </si>
  <si>
    <t>Tomada 2P+T de 20 A - 250 V, completa</t>
  </si>
  <si>
    <t>Conjunto 2 tomadas 2P+T de 10 A, completo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</si>
  <si>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</si>
  <si>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</si>
  <si>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</si>
  <si>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</si>
  <si>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</si>
  <si>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</si>
  <si>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</si>
  <si>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</si>
  <si>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</si>
  <si>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</si>
  <si>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</si>
  <si>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</si>
  <si>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Interruptor com 1 tecla paralelo e placa</t>
  </si>
  <si>
    <t>Interruptor com 2 teclas paralelo e placa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</si>
  <si>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</si>
  <si>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</si>
  <si>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</si>
  <si>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</si>
  <si>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</si>
  <si>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</si>
  <si>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</si>
  <si>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</si>
  <si>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</si>
  <si>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</si>
  <si>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</si>
  <si>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</si>
  <si>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</si>
  <si>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</si>
  <si>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</si>
  <si>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</si>
  <si>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</si>
  <si>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</si>
  <si>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</si>
  <si>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</si>
  <si>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</si>
  <si>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</si>
  <si>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</si>
  <si>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</si>
  <si>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</si>
  <si>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</si>
  <si>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</si>
  <si>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</si>
  <si>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</si>
  <si>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</si>
  <si>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</si>
  <si>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</si>
  <si>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</si>
  <si>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</si>
  <si>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</si>
  <si>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</si>
  <si>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</si>
  <si>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</si>
  <si>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</si>
  <si>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Caixa em PVC de 4´ x 2´</t>
  </si>
  <si>
    <t>Caixa em PVC de 4´ x 4´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</si>
  <si>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</si>
  <si>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</si>
  <si>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</si>
  <si>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</si>
  <si>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</si>
  <si>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</si>
  <si>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</si>
  <si>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</si>
  <si>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</si>
  <si>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</si>
  <si>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</si>
  <si>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</si>
  <si>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</si>
  <si>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</si>
  <si>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</si>
  <si>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</si>
  <si>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</si>
  <si>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</si>
  <si>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</si>
  <si>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</si>
  <si>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</si>
  <si>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</si>
  <si>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</si>
  <si>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</si>
  <si>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</si>
  <si>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</si>
  <si>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</si>
  <si>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</si>
  <si>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</si>
  <si>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</si>
  <si>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</si>
  <si>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</si>
  <si>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</si>
  <si>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</si>
  <si>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</si>
  <si>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</si>
  <si>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</si>
  <si>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</si>
  <si>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</si>
  <si>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</si>
  <si>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</si>
  <si>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</si>
  <si>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</si>
  <si>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</si>
  <si>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</si>
  <si>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</si>
  <si>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</si>
  <si>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</si>
  <si>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</si>
  <si>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</si>
  <si>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</si>
  <si>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</si>
  <si>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</si>
  <si>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</si>
  <si>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</si>
  <si>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</si>
  <si>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</si>
  <si>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</si>
  <si>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</si>
  <si>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</si>
  <si>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</si>
  <si>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</si>
  <si>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</si>
  <si>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</si>
  <si>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</si>
  <si>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</si>
  <si>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</si>
  <si>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</si>
  <si>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</si>
  <si>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</si>
  <si>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</si>
  <si>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</si>
  <si>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</si>
  <si>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</si>
  <si>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</si>
  <si>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</si>
  <si>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</si>
  <si>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</si>
  <si>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</si>
  <si>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</si>
  <si>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</si>
  <si>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</si>
  <si>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</si>
  <si>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</si>
  <si>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</si>
  <si>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</si>
  <si>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</si>
  <si>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</si>
  <si>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</si>
  <si>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</si>
  <si>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</si>
  <si>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</si>
  <si>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</si>
  <si>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</si>
  <si>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</si>
  <si>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</si>
  <si>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</si>
  <si>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</si>
  <si>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</si>
  <si>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</si>
  <si>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</si>
  <si>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</si>
  <si>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</si>
  <si>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</si>
  <si>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</si>
  <si>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</si>
  <si>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</si>
  <si>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</si>
  <si>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</si>
  <si>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</si>
  <si>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</si>
  <si>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</si>
  <si>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</si>
  <si>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</si>
  <si>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</si>
  <si>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</si>
  <si>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</si>
  <si>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</si>
  <si>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</si>
  <si>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</si>
  <si>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</si>
  <si>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</si>
  <si>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</si>
  <si>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41.05</t>
  </si>
  <si>
    <t>Lampada de descarga de alta potencia</t>
  </si>
  <si>
    <t>41.05.710</t>
  </si>
  <si>
    <t>Lâmpada de vapor metálico tubular, base G12 de 70 W</t>
  </si>
  <si>
    <t>41.05.720</t>
  </si>
  <si>
    <t>Lâmpada de vapor metálico tubular, base G12 de 150 W</t>
  </si>
  <si>
    <t>41.05.800</t>
  </si>
  <si>
    <t>Lâmpada de vapor metálico tubular, base RX7s bilateral de 70 W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</si>
  <si>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</si>
  <si>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</si>
  <si>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</si>
  <si>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</si>
  <si>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</si>
  <si>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</si>
  <si>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</si>
  <si>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</si>
  <si>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</si>
  <si>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</si>
  <si>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</si>
  <si>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</si>
  <si>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</si>
  <si>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</si>
  <si>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</si>
  <si>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</si>
  <si>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</si>
  <si>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</si>
  <si>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</si>
  <si>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</si>
  <si>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</si>
  <si>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</si>
  <si>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41.07.420</t>
  </si>
  <si>
    <t>Lâmpada fluorescente compacta eletrônica "3U", base E27 de 15 W - 110 ou 220 V</t>
  </si>
  <si>
    <t>41.07.430</t>
  </si>
  <si>
    <t>Lâmpada fluorescente compacta eletrônica "3U", base E27 de 20 W - 110 ou 220 V</t>
  </si>
  <si>
    <t>41.07.440</t>
  </si>
  <si>
    <t>Lâmpada fluorescente compacta eletrônica "3U", base E27 de 23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</si>
  <si>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</si>
  <si>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</si>
  <si>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</si>
  <si>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</si>
  <si>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</si>
  <si>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</si>
  <si>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</si>
  <si>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</si>
  <si>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41.07.830</t>
  </si>
  <si>
    <t>Lâmpada fluorescente compacta longa "1U", base 2G-11 de 36 W</t>
  </si>
  <si>
    <t>41.07.860</t>
  </si>
  <si>
    <t>Lâmpada fluorescente compacta "2U", base G24q-3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</si>
  <si>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</si>
  <si>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</si>
  <si>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</si>
  <si>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</si>
  <si>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</si>
  <si>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</si>
  <si>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</si>
  <si>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</si>
  <si>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</si>
  <si>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</si>
  <si>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</si>
  <si>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</si>
  <si>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41.08.420</t>
  </si>
  <si>
    <t>Reator eletromagnético de alto fator de potência, para lâmpada vapor metálico 70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</si>
  <si>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</si>
  <si>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</si>
  <si>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</si>
  <si>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</si>
  <si>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</si>
  <si>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</si>
  <si>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</si>
  <si>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</si>
  <si>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</si>
  <si>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</si>
  <si>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</si>
  <si>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</si>
  <si>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</si>
  <si>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</si>
  <si>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</si>
  <si>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</si>
  <si>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</si>
  <si>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</si>
  <si>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</si>
  <si>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</si>
  <si>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</si>
  <si>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</si>
  <si>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</si>
  <si>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</si>
  <si>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</si>
  <si>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</si>
  <si>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</si>
  <si>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</si>
  <si>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</si>
  <si>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</si>
  <si>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</si>
  <si>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</si>
  <si>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</si>
  <si>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</si>
  <si>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</si>
  <si>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</si>
  <si>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</si>
  <si>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</si>
  <si>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</si>
  <si>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</si>
  <si>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</si>
  <si>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</si>
  <si>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</si>
  <si>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</si>
  <si>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</si>
  <si>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</si>
  <si>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</si>
  <si>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</si>
  <si>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</si>
  <si>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</si>
  <si>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</si>
  <si>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</si>
  <si>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</si>
  <si>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</si>
  <si>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</si>
  <si>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Luminária retangular tipo arandela externa para 2 lâmpadas, com difusor em polietileno ou vidro leitoso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</si>
  <si>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</si>
  <si>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</si>
  <si>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</si>
  <si>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</si>
  <si>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</si>
  <si>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</si>
  <si>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Luminária LED retangular para poste, fluxo luminoso de 14160 a 17475 lm, eficiência mínima de 118 lm/W - potência de 80 W/120 W</t>
  </si>
  <si>
    <t>41.11.704</t>
  </si>
  <si>
    <t>Luminária LED retangular para poste, fluxo luminoso de 14083 lm, eficiência mínima 135 lm/W - potência de 104 W</t>
  </si>
  <si>
    <t>41.11.707</t>
  </si>
  <si>
    <t>Luminária LED retangular para poste, fluxo luminoso de 27624 lm, eficiência mínima 135 lm/W - potência de 204 W</t>
  </si>
  <si>
    <t>41.11.711</t>
  </si>
  <si>
    <t>Luminária LED retangular para parede ou piso, fluxo luminoso de 11838 a 12150 lm, eficiência mínima 107 lm/W - potência de 86 W/120 W</t>
  </si>
  <si>
    <t>Luminária LED redonda de embutir para parede ou piso, área interna ou externa, bivolt - potência 6 W</t>
  </si>
  <si>
    <t>41.11.721</t>
  </si>
  <si>
    <t>Luminária LED retangular para poste, fluxo luminoso de 6250 a 6674 lm, eficiência mínima 113 lm/W - potência 40 W/59 W</t>
  </si>
  <si>
    <t>41.12</t>
  </si>
  <si>
    <t>Aparelho de iluminacao de longo alcance e especifica</t>
  </si>
  <si>
    <t>41.12.050</t>
  </si>
  <si>
    <t>Projetor retangular fechado, com alojamento para reator, para lâmpada vapor metálico ou vapor de sódio de 150 W a 400 W</t>
  </si>
  <si>
    <t>41.12.060</t>
  </si>
  <si>
    <t>Projetor retangular fechado, para lâmpada vapor de sódio de 1.000 W ou vapor metálico de 2.000 W</t>
  </si>
  <si>
    <t>41.12.070</t>
  </si>
  <si>
    <t>Projetor retangular fechado, para lâmpada vapor metálico de 70 W/150 W ou halógena de 300 W/500 W</t>
  </si>
  <si>
    <t>41.12.080</t>
  </si>
  <si>
    <t>Projetor retangular fechado, para lâmpada vapor metálico ou vapor de sódio de 250 W/400 W</t>
  </si>
  <si>
    <t>41.12.090</t>
  </si>
  <si>
    <t>Projetor cônico fechado, para lâmpadas vapor metálico, vapor de sódio de 250 W/400 W ou mista de 250 W/500 W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</si>
  <si>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</si>
  <si>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</si>
  <si>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</si>
  <si>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</si>
  <si>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41.13.030</t>
  </si>
  <si>
    <t>Luminária blindada retangular de embutir, para lâmpada de 160 W</t>
  </si>
  <si>
    <t>41.13.040</t>
  </si>
  <si>
    <t>Luminária blindada de sobrepor ou pendente em calha fechada, para 1 lâmpada fluorescente de 32 W/36 W/40 W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</si>
  <si>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</si>
  <si>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</si>
  <si>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</si>
  <si>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</si>
  <si>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</si>
  <si>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</si>
  <si>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</si>
  <si>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</si>
  <si>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</si>
  <si>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</si>
  <si>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</si>
  <si>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</si>
  <si>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</si>
  <si>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</si>
  <si>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</si>
  <si>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</si>
  <si>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41.14.310</t>
  </si>
  <si>
    <t>Luminária redonda de embutir com difusor recuado, para 1 ou 2 lâmpadas fluorescentes compactas de 15 W/18 W/20 W/23 W/26 W</t>
  </si>
  <si>
    <t>41.14.390</t>
  </si>
  <si>
    <t>Luminária retangular de sobrepor tipo calha aberta, com refletor em alumínio de alto brilho, para 2 lâmpadas fluorescentes tubulares 32 W/36 W</t>
  </si>
  <si>
    <t>41.14.430</t>
  </si>
  <si>
    <t>Luminária quadrada de embutir tipo calha aberta, com refletor e aleta parabólicas em alumínio de alto brilho, para 4 lâmpadas fluorescentes de 14 W/16 W/18 W</t>
  </si>
  <si>
    <t>41.14.510</t>
  </si>
  <si>
    <t>Luminária industrial pendente com refletor prismático sem alojamento para reator, para lâmpadas vapor de sódio/metálico ou mista de 150 W/250 W/400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</si>
  <si>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</si>
  <si>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</si>
  <si>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</si>
  <si>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</si>
  <si>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</si>
  <si>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</si>
  <si>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</si>
  <si>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fluorescentes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</si>
  <si>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</si>
  <si>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</si>
  <si>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</si>
  <si>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fluorescentes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</si>
  <si>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</si>
  <si>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</si>
  <si>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</si>
  <si>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</si>
  <si>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</si>
  <si>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</si>
  <si>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41.14.750</t>
  </si>
  <si>
    <t>Luminária redonda de sobrepor ou pendente com refletor em alumínio anodizado facho concentrado para 1 lâmpada vapor metálico elipsoidal de 250 W ou 400 W</t>
  </si>
  <si>
    <t>41.14.780</t>
  </si>
  <si>
    <t>Luminária retangular de sobrepor tipo calha fechada, com difusor plano, para 4 lâmpadas fluorescentes tubulares de 14 W/16 W/18 W</t>
  </si>
  <si>
    <t>41.14.790</t>
  </si>
  <si>
    <t>Luminária retangular de embutir tipo calha aberta com refletor assimétrico em alumínio de alto brilho para 2 lâmpadas fluorescentes tubulares de 28 W/54 W</t>
  </si>
  <si>
    <t>41.14.792</t>
  </si>
  <si>
    <t>Luminária hermética de sobrepor, com difusor em policarbonato, para lâmpadas de 2 x 28 W</t>
  </si>
  <si>
    <t>41.15</t>
  </si>
  <si>
    <t>Aparelho de iluminacao interna decorativa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</si>
  <si>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</si>
  <si>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</si>
  <si>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</si>
  <si>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</si>
  <si>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</si>
  <si>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</si>
  <si>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</si>
  <si>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</si>
  <si>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</si>
  <si>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</si>
  <si>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</si>
  <si>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</si>
  <si>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</si>
  <si>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Luminária LED retangular de sobrepor com difusor translúcido, 4000 K, fluxo luminoso de 3690 a 4800 lm, potência de 38 W a 41 W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</si>
  <si>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</si>
  <si>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</si>
  <si>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</si>
  <si>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</si>
  <si>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recuado translucido, 4000 K, fluxo luminoso de 1900 a 2000 lm, potência de 17 W a 19 W</t>
  </si>
  <si>
    <t>41.31.100</t>
  </si>
  <si>
    <t>Projetor LED verde retangular, foco orientável, para fixação em parede ou piso, potência de 7,5 W</t>
  </si>
  <si>
    <t>41.31.101</t>
  </si>
  <si>
    <t>Projetor LED retangular, potência de 30 W, fluxo luminoso de 2250 a 2400 lm, temperatura cor 6.500 K, bivolt</t>
  </si>
  <si>
    <t>42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</si>
  <si>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</si>
  <si>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</si>
  <si>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</si>
  <si>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</si>
  <si>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</si>
  <si>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</si>
  <si>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</si>
  <si>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</si>
  <si>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</si>
  <si>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</si>
  <si>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</si>
  <si>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</si>
  <si>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</si>
  <si>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</si>
  <si>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</si>
  <si>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</si>
  <si>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</si>
  <si>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</si>
  <si>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</si>
  <si>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</si>
  <si>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</si>
  <si>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</si>
  <si>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</si>
  <si>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</si>
  <si>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</si>
  <si>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</si>
  <si>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</si>
  <si>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</si>
  <si>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</si>
  <si>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</si>
  <si>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</si>
  <si>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</si>
  <si>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</si>
  <si>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</si>
  <si>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</si>
  <si>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</si>
  <si>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</si>
  <si>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</si>
  <si>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</si>
  <si>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</si>
  <si>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</si>
  <si>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</si>
  <si>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</si>
  <si>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</si>
  <si>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</si>
  <si>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</si>
  <si>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</si>
  <si>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</si>
  <si>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</si>
  <si>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</si>
  <si>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</si>
  <si>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</si>
  <si>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</si>
  <si>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</si>
  <si>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</si>
  <si>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</si>
  <si>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</si>
  <si>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</si>
  <si>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</si>
  <si>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</si>
  <si>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</si>
  <si>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</si>
  <si>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</si>
  <si>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</si>
  <si>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</si>
  <si>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</si>
  <si>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</si>
  <si>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</si>
  <si>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</si>
  <si>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</si>
  <si>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</si>
  <si>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</si>
  <si>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</si>
  <si>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</si>
  <si>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</si>
  <si>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</si>
  <si>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</si>
  <si>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</si>
  <si>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</si>
  <si>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</si>
  <si>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</si>
  <si>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</si>
  <si>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</si>
  <si>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</si>
  <si>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</si>
  <si>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Haste de aterramento de 5/8´ x 2,4 m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</si>
  <si>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</si>
  <si>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</si>
  <si>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</si>
  <si>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</si>
  <si>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</si>
  <si>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</si>
  <si>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</si>
  <si>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</si>
  <si>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</si>
  <si>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</si>
  <si>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</si>
  <si>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</si>
  <si>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</si>
  <si>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</si>
  <si>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</si>
  <si>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</si>
  <si>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</si>
  <si>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</si>
  <si>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</si>
  <si>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</si>
  <si>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</si>
  <si>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</si>
  <si>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</si>
  <si>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</si>
  <si>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</si>
  <si>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</si>
  <si>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</si>
  <si>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</si>
  <si>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</si>
  <si>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</si>
  <si>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</si>
  <si>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</si>
  <si>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</si>
  <si>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</si>
  <si>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</si>
  <si>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</si>
  <si>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</si>
  <si>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</si>
  <si>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</si>
  <si>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</si>
  <si>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</si>
  <si>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</si>
  <si>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Tela equipotencial em aço inoxidável, largura de 200 mm, espessura de 1,4 mm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</si>
  <si>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</si>
  <si>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</si>
  <si>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</si>
  <si>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</si>
  <si>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</si>
  <si>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</si>
  <si>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</si>
  <si>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</si>
  <si>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</si>
  <si>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</si>
  <si>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</si>
  <si>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</si>
  <si>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</si>
  <si>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</si>
  <si>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</si>
  <si>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</si>
  <si>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</si>
  <si>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</si>
  <si>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</si>
  <si>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</si>
  <si>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</si>
  <si>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</si>
  <si>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</si>
  <si>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</si>
  <si>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</si>
  <si>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</si>
  <si>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</si>
  <si>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</si>
  <si>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</si>
  <si>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</si>
  <si>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</si>
  <si>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</si>
  <si>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</si>
  <si>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</si>
  <si>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</si>
  <si>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</si>
  <si>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</si>
  <si>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</si>
  <si>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</si>
  <si>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</si>
  <si>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</si>
  <si>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</si>
  <si>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</si>
  <si>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</si>
  <si>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</si>
  <si>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</si>
  <si>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</si>
  <si>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</si>
  <si>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</si>
  <si>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</si>
  <si>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</si>
  <si>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</si>
  <si>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</si>
  <si>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</si>
  <si>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</si>
  <si>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</si>
  <si>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</si>
  <si>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</si>
  <si>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</si>
  <si>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</si>
  <si>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</si>
  <si>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</si>
  <si>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</si>
  <si>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</si>
  <si>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</si>
  <si>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</si>
  <si>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</si>
  <si>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</si>
  <si>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</si>
  <si>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</si>
  <si>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</si>
  <si>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</si>
  <si>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</si>
  <si>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</si>
  <si>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</si>
  <si>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</si>
  <si>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</si>
  <si>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Chuveiro elétrico de 5.500 W / 220 V em PVC</t>
  </si>
  <si>
    <t>43.02.160</t>
  </si>
  <si>
    <t>Chuveiro lava-olhos, acionamento manual, tubulação em ferro galvanizado com pintura epóxi cor verde</t>
  </si>
  <si>
    <t>43.02.170</t>
  </si>
  <si>
    <t>Chuveiro elétrico de 7.500W / 220 V, com resistência blindada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</si>
  <si>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</si>
  <si>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</si>
  <si>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</si>
  <si>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</si>
  <si>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</si>
  <si>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</si>
  <si>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</si>
  <si>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</si>
  <si>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</si>
  <si>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</si>
  <si>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</si>
  <si>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</si>
  <si>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43.03.230</t>
  </si>
  <si>
    <t>Sistema de aquecimento de passagem a gás com sistema misturador para abastecimento de até 16 duchas</t>
  </si>
  <si>
    <t>43.03.240</t>
  </si>
  <si>
    <t>Sistema de aquecimento de passagem a gás com sistema misturador para abastecimento de até 24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</si>
  <si>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</si>
  <si>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</si>
  <si>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</si>
  <si>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</si>
  <si>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</si>
  <si>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</si>
  <si>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</si>
  <si>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</si>
  <si>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</si>
  <si>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</si>
  <si>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</si>
  <si>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</si>
  <si>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</si>
  <si>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</si>
  <si>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</si>
  <si>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</si>
  <si>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</si>
  <si>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</si>
  <si>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</si>
  <si>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</si>
  <si>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</si>
  <si>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</si>
  <si>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</si>
  <si>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</si>
  <si>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</si>
  <si>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</si>
  <si>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</si>
  <si>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</si>
  <si>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</si>
  <si>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</si>
  <si>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</si>
  <si>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</si>
  <si>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</si>
  <si>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</si>
  <si>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</si>
  <si>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</si>
  <si>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</si>
  <si>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</si>
  <si>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</si>
  <si>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</si>
  <si>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</si>
  <si>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</si>
  <si>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</si>
  <si>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</si>
  <si>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</si>
  <si>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</si>
  <si>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</si>
  <si>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</si>
  <si>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</si>
  <si>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</si>
  <si>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</si>
  <si>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</si>
  <si>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</si>
  <si>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</si>
  <si>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</si>
  <si>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</si>
  <si>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</si>
  <si>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</si>
  <si>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</si>
  <si>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</si>
  <si>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</si>
  <si>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</si>
  <si>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</si>
  <si>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</si>
  <si>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</si>
  <si>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</si>
  <si>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</si>
  <si>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</si>
  <si>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</si>
  <si>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</si>
  <si>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</si>
  <si>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</si>
  <si>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</si>
  <si>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</si>
  <si>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</si>
  <si>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</si>
  <si>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</si>
  <si>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</si>
  <si>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</si>
  <si>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</si>
  <si>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</si>
  <si>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</si>
  <si>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</si>
  <si>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</si>
  <si>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</si>
  <si>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</si>
  <si>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</si>
  <si>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</si>
  <si>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</si>
  <si>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</si>
  <si>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</si>
  <si>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</si>
  <si>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</si>
  <si>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</si>
  <si>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</si>
  <si>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</si>
  <si>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</si>
  <si>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</si>
  <si>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</si>
  <si>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</si>
  <si>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</si>
  <si>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</si>
  <si>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</si>
  <si>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</si>
  <si>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</si>
  <si>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</si>
  <si>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</si>
  <si>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</si>
  <si>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</si>
  <si>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</si>
  <si>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</si>
  <si>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</si>
  <si>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</si>
  <si>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</si>
  <si>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</si>
  <si>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</si>
  <si>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</si>
  <si>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</si>
  <si>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</si>
  <si>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</si>
  <si>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</si>
  <si>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</si>
  <si>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</si>
  <si>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</si>
  <si>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</si>
  <si>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</si>
  <si>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</si>
  <si>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</si>
  <si>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</si>
  <si>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</si>
  <si>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</si>
  <si>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</si>
  <si>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</si>
  <si>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</si>
  <si>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</si>
  <si>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</si>
  <si>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</si>
  <si>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</si>
  <si>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</si>
  <si>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</si>
  <si>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</si>
  <si>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</si>
  <si>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</si>
  <si>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</si>
  <si>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</si>
  <si>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</si>
  <si>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</si>
  <si>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</si>
  <si>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</si>
  <si>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</si>
  <si>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</si>
  <si>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</si>
  <si>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</si>
  <si>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</si>
  <si>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</si>
  <si>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</si>
  <si>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</si>
  <si>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</si>
  <si>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</si>
  <si>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</si>
  <si>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</si>
  <si>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</si>
  <si>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</si>
  <si>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analógico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</si>
  <si>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</si>
  <si>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</si>
  <si>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</si>
  <si>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</si>
  <si>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</si>
  <si>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</si>
  <si>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</si>
  <si>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</si>
  <si>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</si>
  <si>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</si>
  <si>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</si>
  <si>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</si>
  <si>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</si>
  <si>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</si>
  <si>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</si>
  <si>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</si>
  <si>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</si>
  <si>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</si>
  <si>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</si>
  <si>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</si>
  <si>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</si>
  <si>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</si>
  <si>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</si>
  <si>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</si>
  <si>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</si>
  <si>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</si>
  <si>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</si>
  <si>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</si>
  <si>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</si>
  <si>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</si>
  <si>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</si>
  <si>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</si>
  <si>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</si>
  <si>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</si>
  <si>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</si>
  <si>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</si>
  <si>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</si>
  <si>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</si>
  <si>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</si>
  <si>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</si>
  <si>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</si>
  <si>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</si>
  <si>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Bacia sifonada com caixa de descarga acoplada sem tampa - 6 litros</t>
  </si>
  <si>
    <t>Cuba de louça de embutir redonda</t>
  </si>
  <si>
    <t>44.02</t>
  </si>
  <si>
    <t>Bancadas e tampos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</si>
  <si>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</si>
  <si>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</si>
  <si>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</si>
  <si>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</si>
  <si>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</si>
  <si>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</si>
  <si>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</si>
  <si>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</si>
  <si>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</si>
  <si>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</si>
  <si>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</si>
  <si>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</si>
  <si>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</si>
  <si>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</si>
  <si>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</si>
  <si>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</si>
  <si>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</si>
  <si>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</si>
  <si>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</si>
  <si>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</si>
  <si>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</si>
  <si>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</si>
  <si>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</si>
  <si>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</si>
  <si>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</si>
  <si>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</si>
  <si>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</si>
  <si>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</si>
  <si>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</si>
  <si>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volante tipo alavanca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</si>
  <si>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</si>
  <si>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</si>
  <si>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</si>
  <si>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</si>
  <si>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</si>
  <si>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</si>
  <si>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</si>
  <si>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</si>
  <si>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</si>
  <si>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</si>
  <si>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</si>
  <si>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</si>
  <si>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</si>
  <si>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1/2´</t>
  </si>
  <si>
    <t>44.03.440</t>
  </si>
  <si>
    <t>Torneira curta sem rosca para uso geral, em latão fundido cromado, DN= 3/4´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</si>
  <si>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</si>
  <si>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</si>
  <si>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</si>
  <si>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</si>
  <si>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</si>
  <si>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</si>
  <si>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</si>
  <si>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</si>
  <si>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</si>
  <si>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</si>
  <si>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</si>
  <si>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</si>
  <si>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</si>
  <si>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</si>
  <si>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</si>
  <si>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</si>
  <si>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</si>
  <si>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</si>
  <si>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</si>
  <si>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</si>
  <si>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</si>
  <si>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</si>
  <si>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</si>
  <si>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</si>
  <si>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</si>
  <si>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</si>
  <si>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</si>
  <si>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</si>
  <si>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</si>
  <si>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</si>
  <si>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</si>
  <si>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</si>
  <si>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</si>
  <si>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</si>
  <si>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</si>
  <si>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</si>
  <si>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</si>
  <si>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</si>
  <si>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</si>
  <si>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</si>
  <si>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</si>
  <si>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</si>
  <si>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</si>
  <si>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</si>
  <si>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</si>
  <si>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</si>
  <si>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</si>
  <si>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</si>
  <si>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</si>
  <si>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</si>
  <si>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</si>
  <si>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</si>
  <si>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</si>
  <si>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</si>
  <si>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</si>
  <si>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</si>
  <si>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</si>
  <si>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</si>
  <si>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</si>
  <si>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</si>
  <si>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</si>
  <si>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</si>
  <si>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</si>
  <si>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</si>
  <si>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</si>
  <si>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</si>
  <si>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</si>
  <si>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</si>
  <si>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</si>
  <si>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</si>
  <si>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</si>
  <si>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</si>
  <si>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</si>
  <si>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</si>
  <si>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</si>
  <si>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</si>
  <si>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</si>
  <si>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</si>
  <si>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</si>
  <si>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</si>
  <si>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</si>
  <si>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</si>
  <si>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</si>
  <si>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</si>
  <si>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</si>
  <si>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</si>
  <si>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</si>
  <si>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</si>
  <si>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</si>
  <si>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</si>
  <si>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</si>
  <si>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</si>
  <si>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</si>
  <si>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</si>
  <si>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</si>
  <si>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</si>
  <si>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</si>
  <si>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</si>
  <si>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</si>
  <si>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</si>
  <si>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</si>
  <si>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</si>
  <si>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</si>
  <si>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</si>
  <si>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</si>
  <si>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</si>
  <si>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</si>
  <si>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</si>
  <si>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</si>
  <si>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</si>
  <si>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</si>
  <si>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</si>
  <si>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</si>
  <si>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</si>
  <si>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</si>
  <si>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</si>
  <si>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</si>
  <si>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</si>
  <si>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</si>
  <si>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</si>
  <si>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</si>
  <si>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</si>
  <si>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</si>
  <si>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</si>
  <si>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</si>
  <si>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</si>
  <si>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</si>
  <si>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</si>
  <si>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</si>
  <si>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</si>
  <si>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</si>
  <si>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</si>
  <si>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</si>
  <si>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</si>
  <si>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</si>
  <si>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</si>
  <si>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</si>
  <si>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</si>
  <si>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45.01</t>
  </si>
  <si>
    <t>Entrada de agua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</si>
  <si>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</si>
  <si>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</si>
  <si>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</si>
  <si>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</si>
  <si>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</si>
  <si>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</si>
  <si>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</si>
  <si>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</si>
  <si>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</si>
  <si>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</si>
  <si>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</si>
  <si>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</si>
  <si>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</si>
  <si>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</si>
  <si>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</si>
  <si>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</si>
  <si>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</si>
  <si>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</si>
  <si>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</si>
  <si>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</si>
  <si>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</si>
  <si>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</si>
  <si>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</si>
  <si>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</si>
  <si>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</si>
  <si>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</si>
  <si>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</si>
  <si>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</si>
  <si>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</si>
  <si>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</si>
  <si>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</si>
  <si>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</si>
  <si>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</si>
  <si>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</si>
  <si>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</si>
  <si>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</si>
  <si>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</si>
  <si>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</si>
  <si>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</si>
  <si>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</si>
  <si>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</si>
  <si>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</si>
  <si>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Tubo de PVC rígido soldável marrom, DN= 25 mm, (3/4´), inclusive conexões</t>
  </si>
  <si>
    <t>Tubo de PVC rígido soldável marrom, DN= 32 mm, (1´), inclusive conexões</t>
  </si>
  <si>
    <t>46.01.040</t>
  </si>
  <si>
    <t>Tubo de PVC rígido soldável marrom, DN= 40 mm, (1 1/4´), inclusive conexões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</si>
  <si>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</si>
  <si>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</si>
  <si>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</si>
  <si>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</si>
  <si>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</si>
  <si>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</si>
  <si>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</si>
  <si>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</si>
  <si>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</si>
  <si>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</si>
  <si>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</si>
  <si>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Tubo de PVC rígido branco, pontas lisas, soldável, linha esgoto série normal, DN= 40 mm, inclusive conexões</t>
  </si>
  <si>
    <t>Tubo de PVC rígido branco PxB com virola e anel de borracha, linha esgoto série normal, DN= 50 mm, inclusive conexões</t>
  </si>
  <si>
    <t>Tubo de PVC rígido branco PxB com virola e anel de borracha, linha esgoto série normal, DN= 75 mm, inclusive conexões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</si>
  <si>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</si>
  <si>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</si>
  <si>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</si>
  <si>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</si>
  <si>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</si>
  <si>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</si>
  <si>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</si>
  <si>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</si>
  <si>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</si>
  <si>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</si>
  <si>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</si>
  <si>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</si>
  <si>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</si>
  <si>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</si>
  <si>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</si>
  <si>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</si>
  <si>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</si>
  <si>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</si>
  <si>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</si>
  <si>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</si>
  <si>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</si>
  <si>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</si>
  <si>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</si>
  <si>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</si>
  <si>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</si>
  <si>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</si>
  <si>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</si>
  <si>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</si>
  <si>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</si>
  <si>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</si>
  <si>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</si>
  <si>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</si>
  <si>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</si>
  <si>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</si>
  <si>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</si>
  <si>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</si>
  <si>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</si>
  <si>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</si>
  <si>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</si>
  <si>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</si>
  <si>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</si>
  <si>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</si>
  <si>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</si>
  <si>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</si>
  <si>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</si>
  <si>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</si>
  <si>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</si>
  <si>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</si>
  <si>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</si>
  <si>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</si>
  <si>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</si>
  <si>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</si>
  <si>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</si>
  <si>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</si>
  <si>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</si>
  <si>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</si>
  <si>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</si>
  <si>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</si>
  <si>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</si>
  <si>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</si>
  <si>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</si>
  <si>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</si>
  <si>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</si>
  <si>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</si>
  <si>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</si>
  <si>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</si>
  <si>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</si>
  <si>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</si>
  <si>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</si>
  <si>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</si>
  <si>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</si>
  <si>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</si>
  <si>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</si>
  <si>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</si>
  <si>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</si>
  <si>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</si>
  <si>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</si>
  <si>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</si>
  <si>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</si>
  <si>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</si>
  <si>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</si>
  <si>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</si>
  <si>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</si>
  <si>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</si>
  <si>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</si>
  <si>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</si>
  <si>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</si>
  <si>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</si>
  <si>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</si>
  <si>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</si>
  <si>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</si>
  <si>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</si>
  <si>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</si>
  <si>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</si>
  <si>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</si>
  <si>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</si>
  <si>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</si>
  <si>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</si>
  <si>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</si>
  <si>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</si>
  <si>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</si>
  <si>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</si>
  <si>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</si>
  <si>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</si>
  <si>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</si>
  <si>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</si>
  <si>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</si>
  <si>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</si>
  <si>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</si>
  <si>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</si>
  <si>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</si>
  <si>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</si>
  <si>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</si>
  <si>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</si>
  <si>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</si>
  <si>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</si>
  <si>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</si>
  <si>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</si>
  <si>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</si>
  <si>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</si>
  <si>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</si>
  <si>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</si>
  <si>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</si>
  <si>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</si>
  <si>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</si>
  <si>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</si>
  <si>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</si>
  <si>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</si>
  <si>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</si>
  <si>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</si>
  <si>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</si>
  <si>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</si>
  <si>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</si>
  <si>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</si>
  <si>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</si>
  <si>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</si>
  <si>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</si>
  <si>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</si>
  <si>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</si>
  <si>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</si>
  <si>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</si>
  <si>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</si>
  <si>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</si>
  <si>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</si>
  <si>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</si>
  <si>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</si>
  <si>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</si>
  <si>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</si>
  <si>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</si>
  <si>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</si>
  <si>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</si>
  <si>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</si>
  <si>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</si>
  <si>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</si>
  <si>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</si>
  <si>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</si>
  <si>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</si>
  <si>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</si>
  <si>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</si>
  <si>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</si>
  <si>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</si>
  <si>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</si>
  <si>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</si>
  <si>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</si>
  <si>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</si>
  <si>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</si>
  <si>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</si>
  <si>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</si>
  <si>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</si>
  <si>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</si>
  <si>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</si>
  <si>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</si>
  <si>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</si>
  <si>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</si>
  <si>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</si>
  <si>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</si>
  <si>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</si>
  <si>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</si>
  <si>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</si>
  <si>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</si>
  <si>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</si>
  <si>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</si>
  <si>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</si>
  <si>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</si>
  <si>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</si>
  <si>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</si>
  <si>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</si>
  <si>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</si>
  <si>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</si>
  <si>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</si>
  <si>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</si>
  <si>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</si>
  <si>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</si>
  <si>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</si>
  <si>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</si>
  <si>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</si>
  <si>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</si>
  <si>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</si>
  <si>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</si>
  <si>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</si>
  <si>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</si>
  <si>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</si>
  <si>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</si>
  <si>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</si>
  <si>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</si>
  <si>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</si>
  <si>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</si>
  <si>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</si>
  <si>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</si>
  <si>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</si>
  <si>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</si>
  <si>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</si>
  <si>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</si>
  <si>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</si>
  <si>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</si>
  <si>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</si>
  <si>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</si>
  <si>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</si>
  <si>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</si>
  <si>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</si>
  <si>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</si>
  <si>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</si>
  <si>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</si>
  <si>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</si>
  <si>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</si>
  <si>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</si>
  <si>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</si>
  <si>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</si>
  <si>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</si>
  <si>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</si>
  <si>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</si>
  <si>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</si>
  <si>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</si>
  <si>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</si>
  <si>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</si>
  <si>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</si>
  <si>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</si>
  <si>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</si>
  <si>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</si>
  <si>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</si>
  <si>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</si>
  <si>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</si>
  <si>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</si>
  <si>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</si>
  <si>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</si>
  <si>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</si>
  <si>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</si>
  <si>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</si>
  <si>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</si>
  <si>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</si>
  <si>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</si>
  <si>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</si>
  <si>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</si>
  <si>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</si>
  <si>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</si>
  <si>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</si>
  <si>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</si>
  <si>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</si>
  <si>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</si>
  <si>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</si>
  <si>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</si>
  <si>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</si>
  <si>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</si>
  <si>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</si>
  <si>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</si>
  <si>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</si>
  <si>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</si>
  <si>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</si>
  <si>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</si>
  <si>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</si>
  <si>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</si>
  <si>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</si>
  <si>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</si>
  <si>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</si>
  <si>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</si>
  <si>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</si>
  <si>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</si>
  <si>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</si>
  <si>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</si>
  <si>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</si>
  <si>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</si>
  <si>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</si>
  <si>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</si>
  <si>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</si>
  <si>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</si>
  <si>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</si>
  <si>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</si>
  <si>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</si>
  <si>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</si>
  <si>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</si>
  <si>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</si>
  <si>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</si>
  <si>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</si>
  <si>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</si>
  <si>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</si>
  <si>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</si>
  <si>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</si>
  <si>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</si>
  <si>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</si>
  <si>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</si>
  <si>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</si>
  <si>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</si>
  <si>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</si>
  <si>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</si>
  <si>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</si>
  <si>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</si>
  <si>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</si>
  <si>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</si>
  <si>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</si>
  <si>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</si>
  <si>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</si>
  <si>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</si>
  <si>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</si>
  <si>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</si>
  <si>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</si>
  <si>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</si>
  <si>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</si>
  <si>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</si>
  <si>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</si>
  <si>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</si>
  <si>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</si>
  <si>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</si>
  <si>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</si>
  <si>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</si>
  <si>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</si>
  <si>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</si>
  <si>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</si>
  <si>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</si>
  <si>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</si>
  <si>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</si>
  <si>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</si>
  <si>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</si>
  <si>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</si>
  <si>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</si>
  <si>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</si>
  <si>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</si>
  <si>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</si>
  <si>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</si>
  <si>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</si>
  <si>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</si>
  <si>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</si>
  <si>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</si>
  <si>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</si>
  <si>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</si>
  <si>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</si>
  <si>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</si>
  <si>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</si>
  <si>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</si>
  <si>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</si>
  <si>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</si>
  <si>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</si>
  <si>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</si>
  <si>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</si>
  <si>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</si>
  <si>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</si>
  <si>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</si>
  <si>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</si>
  <si>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</si>
  <si>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</si>
  <si>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</si>
  <si>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</si>
  <si>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</si>
  <si>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</si>
  <si>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</si>
  <si>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</si>
  <si>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</si>
  <si>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</si>
  <si>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</si>
  <si>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</si>
  <si>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</si>
  <si>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</si>
  <si>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</si>
  <si>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</si>
  <si>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</si>
  <si>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</si>
  <si>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</si>
  <si>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</si>
  <si>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</si>
  <si>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</si>
  <si>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</si>
  <si>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</si>
  <si>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</si>
  <si>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</si>
  <si>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</si>
  <si>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</si>
  <si>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</si>
  <si>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</si>
  <si>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</si>
  <si>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</si>
  <si>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</si>
  <si>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</si>
  <si>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</si>
  <si>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</si>
  <si>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</si>
  <si>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</si>
  <si>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</si>
  <si>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</si>
  <si>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</si>
  <si>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</si>
  <si>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</si>
  <si>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</si>
  <si>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</si>
  <si>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</si>
  <si>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</si>
  <si>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</si>
  <si>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</si>
  <si>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</si>
  <si>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</si>
  <si>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</si>
  <si>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</si>
  <si>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</si>
  <si>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</si>
  <si>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</si>
  <si>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</si>
  <si>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</si>
  <si>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</si>
  <si>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</si>
  <si>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</si>
  <si>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</si>
  <si>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</si>
  <si>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</si>
  <si>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</si>
  <si>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</si>
  <si>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</si>
  <si>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</si>
  <si>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</si>
  <si>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</si>
  <si>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</si>
  <si>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</si>
  <si>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</si>
  <si>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</si>
  <si>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</si>
  <si>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</si>
  <si>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</si>
  <si>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</si>
  <si>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</si>
  <si>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</si>
  <si>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</si>
  <si>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</si>
  <si>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</si>
  <si>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</si>
  <si>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</si>
  <si>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</si>
  <si>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</si>
  <si>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</si>
  <si>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</si>
  <si>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</si>
  <si>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</si>
  <si>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</si>
  <si>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</si>
  <si>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</si>
  <si>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</si>
  <si>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</si>
  <si>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</si>
  <si>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</si>
  <si>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</si>
  <si>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</si>
  <si>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</si>
  <si>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</si>
  <si>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</si>
  <si>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</si>
  <si>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</si>
  <si>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</si>
  <si>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</si>
  <si>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</si>
  <si>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</si>
  <si>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</si>
  <si>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</si>
  <si>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</si>
  <si>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</si>
  <si>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</si>
  <si>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</si>
  <si>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</si>
  <si>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</si>
  <si>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</si>
  <si>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</si>
  <si>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</si>
  <si>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</si>
  <si>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</si>
  <si>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</si>
  <si>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</si>
  <si>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</si>
  <si>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</si>
  <si>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</si>
  <si>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</si>
  <si>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</si>
  <si>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</si>
  <si>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</si>
  <si>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</si>
  <si>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</si>
  <si>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</si>
  <si>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</si>
  <si>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</si>
  <si>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</si>
  <si>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</si>
  <si>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</si>
  <si>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</si>
  <si>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</si>
  <si>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</si>
  <si>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</si>
  <si>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</si>
  <si>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</si>
  <si>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</si>
  <si>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</si>
  <si>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</si>
  <si>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</si>
  <si>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</si>
  <si>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</si>
  <si>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</si>
  <si>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</si>
  <si>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</si>
  <si>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</si>
  <si>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</si>
  <si>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</si>
  <si>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</si>
  <si>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</si>
  <si>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</si>
  <si>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</si>
  <si>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</si>
  <si>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</si>
  <si>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</si>
  <si>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</si>
  <si>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</si>
  <si>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</si>
  <si>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</si>
  <si>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</si>
  <si>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</si>
  <si>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</si>
  <si>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</si>
  <si>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</si>
  <si>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</si>
  <si>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</si>
  <si>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</si>
  <si>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</si>
  <si>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</si>
  <si>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</si>
  <si>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</si>
  <si>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</si>
  <si>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</si>
  <si>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</si>
  <si>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</si>
  <si>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</si>
  <si>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</si>
  <si>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</si>
  <si>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</si>
  <si>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</si>
  <si>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</si>
  <si>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</si>
  <si>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</si>
  <si>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</si>
  <si>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</si>
  <si>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</si>
  <si>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</si>
  <si>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</si>
  <si>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</si>
  <si>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</si>
  <si>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</si>
  <si>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</si>
  <si>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</si>
  <si>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</si>
  <si>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</si>
  <si>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</si>
  <si>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</si>
  <si>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</si>
  <si>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</si>
  <si>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</si>
  <si>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</si>
  <si>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</si>
  <si>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</si>
  <si>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</si>
  <si>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</si>
  <si>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</si>
  <si>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</si>
  <si>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</si>
  <si>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</si>
  <si>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</si>
  <si>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</si>
  <si>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</si>
  <si>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</si>
  <si>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</si>
  <si>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</si>
  <si>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</si>
  <si>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</si>
  <si>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</si>
  <si>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</si>
  <si>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</si>
  <si>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</si>
  <si>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</si>
  <si>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</si>
  <si>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</si>
  <si>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</si>
  <si>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</si>
  <si>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</si>
  <si>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</si>
  <si>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</si>
  <si>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</si>
  <si>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</si>
  <si>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</si>
  <si>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</si>
  <si>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</si>
  <si>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</si>
  <si>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</si>
  <si>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</si>
  <si>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</si>
  <si>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</si>
  <si>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</si>
  <si>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</si>
  <si>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</si>
  <si>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</si>
  <si>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</si>
  <si>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</si>
  <si>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</si>
  <si>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</si>
  <si>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</si>
  <si>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</si>
  <si>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</si>
  <si>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</si>
  <si>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</si>
  <si>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</si>
  <si>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</si>
  <si>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</si>
  <si>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</si>
  <si>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</si>
  <si>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</si>
  <si>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</si>
  <si>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</si>
  <si>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</si>
  <si>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</si>
  <si>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</si>
  <si>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</si>
  <si>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</si>
  <si>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</si>
  <si>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</si>
  <si>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</si>
  <si>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</si>
  <si>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</si>
  <si>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</si>
  <si>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</si>
  <si>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</si>
  <si>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</si>
  <si>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</si>
  <si>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</si>
  <si>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</si>
  <si>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</si>
  <si>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</si>
  <si>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</si>
  <si>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</si>
  <si>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</si>
  <si>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</si>
  <si>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</si>
  <si>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</si>
  <si>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</si>
  <si>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</si>
  <si>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</si>
  <si>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</si>
  <si>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</si>
  <si>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</si>
  <si>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</si>
  <si>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</si>
  <si>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</si>
  <si>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</si>
  <si>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</si>
  <si>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</si>
  <si>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</si>
  <si>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</si>
  <si>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</si>
  <si>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</si>
  <si>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</si>
  <si>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</si>
  <si>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</si>
  <si>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</si>
  <si>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</si>
  <si>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47.01</t>
  </si>
  <si>
    <t>Registro e / ou valvula em latao fundido sem acabamento</t>
  </si>
  <si>
    <t>47.01.010</t>
  </si>
  <si>
    <t>Registro de gaveta em latão fundido sem acabamento, DN= 1/2´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</si>
  <si>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</si>
  <si>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</si>
  <si>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</si>
  <si>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</si>
  <si>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</si>
  <si>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</si>
  <si>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</si>
  <si>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</si>
  <si>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</si>
  <si>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</si>
  <si>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</si>
  <si>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</si>
  <si>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</si>
  <si>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</si>
  <si>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</si>
  <si>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</si>
  <si>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</si>
  <si>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</si>
  <si>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</si>
  <si>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</si>
  <si>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</si>
  <si>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</si>
  <si>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</si>
  <si>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</si>
  <si>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</si>
  <si>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</si>
  <si>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</si>
  <si>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</si>
  <si>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</si>
  <si>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</si>
  <si>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</si>
  <si>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</si>
  <si>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</si>
  <si>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</si>
  <si>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</si>
  <si>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</si>
  <si>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</si>
  <si>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</si>
  <si>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</si>
  <si>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</si>
  <si>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</si>
  <si>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</si>
  <si>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</si>
  <si>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</si>
  <si>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</si>
  <si>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</si>
  <si>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</si>
  <si>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</si>
  <si>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</si>
  <si>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</si>
  <si>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</si>
  <si>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</si>
  <si>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</si>
  <si>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</si>
  <si>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</si>
  <si>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</si>
  <si>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</si>
  <si>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</si>
  <si>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</si>
  <si>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</si>
  <si>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</si>
  <si>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</si>
  <si>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</si>
  <si>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</si>
  <si>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</si>
  <si>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</si>
  <si>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</si>
  <si>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</si>
  <si>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</si>
  <si>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</si>
  <si>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</si>
  <si>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</si>
  <si>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</si>
  <si>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</si>
  <si>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</si>
  <si>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</si>
  <si>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</si>
  <si>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</si>
  <si>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</si>
  <si>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</si>
  <si>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</si>
  <si>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</si>
  <si>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</si>
  <si>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47.05.080</t>
  </si>
  <si>
    <t>Válvula de retenção horizontal em bronze, DN= 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</si>
  <si>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</si>
  <si>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</si>
  <si>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</si>
  <si>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</si>
  <si>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</si>
  <si>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</si>
  <si>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</si>
  <si>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</si>
  <si>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</si>
  <si>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</si>
  <si>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</si>
  <si>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</si>
  <si>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</si>
  <si>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</si>
  <si>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</si>
  <si>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</si>
  <si>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</si>
  <si>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</si>
  <si>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</si>
  <si>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</si>
  <si>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</si>
  <si>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</si>
  <si>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</si>
  <si>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</si>
  <si>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</si>
  <si>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</si>
  <si>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</si>
  <si>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</si>
  <si>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</si>
  <si>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</si>
  <si>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</si>
  <si>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</si>
  <si>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</si>
  <si>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</si>
  <si>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</si>
  <si>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</si>
  <si>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</si>
  <si>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</si>
  <si>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</si>
  <si>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</si>
  <si>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</si>
  <si>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</si>
  <si>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</si>
  <si>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</si>
  <si>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</si>
  <si>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</si>
  <si>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</si>
  <si>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</si>
  <si>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</si>
  <si>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</si>
  <si>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</si>
  <si>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</si>
  <si>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</si>
  <si>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</si>
  <si>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</si>
  <si>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</si>
  <si>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</si>
  <si>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</si>
  <si>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</si>
  <si>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</si>
  <si>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</si>
  <si>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</si>
  <si>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</si>
  <si>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</si>
  <si>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</si>
  <si>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</si>
  <si>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</si>
  <si>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</si>
  <si>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</si>
  <si>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</si>
  <si>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</si>
  <si>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</si>
  <si>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</si>
  <si>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</si>
  <si>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</si>
  <si>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</si>
  <si>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</si>
  <si>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</si>
  <si>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</si>
  <si>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</si>
  <si>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</si>
  <si>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47.06.041</t>
  </si>
  <si>
    <t>Válvula de retenção de pé com crivo em ferro fundido, flangeada, DN= 8´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</si>
  <si>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</si>
  <si>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</si>
  <si>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</si>
  <si>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</si>
  <si>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</si>
  <si>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</si>
  <si>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</si>
  <si>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</si>
  <si>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</si>
  <si>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</si>
  <si>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</si>
  <si>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</si>
  <si>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</si>
  <si>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</si>
  <si>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</si>
  <si>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</si>
  <si>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</si>
  <si>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</si>
  <si>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</si>
  <si>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</si>
  <si>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</si>
  <si>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</si>
  <si>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</si>
  <si>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</si>
  <si>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</si>
  <si>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</si>
  <si>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</si>
  <si>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</si>
  <si>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</si>
  <si>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</si>
  <si>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</si>
  <si>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classe 150 libras para vapor e classe 600 libras para água, óleo e gás, DN= 1/2´</t>
  </si>
  <si>
    <t>47.07.020</t>
  </si>
  <si>
    <t>Válvula de esfera em aço carbono fundido, passagem plena, classe 150 libras para vapor e classe 600 libras para água, óleo e gás, DN= 3/4´</t>
  </si>
  <si>
    <t>47.07.030</t>
  </si>
  <si>
    <t>Válvula de esfera em aço carbono fundido, passagem plena, classe 150 libras para vapor e classe 600 libras para água, óleo e gás, DN= 1´</t>
  </si>
  <si>
    <t>47.07.031</t>
  </si>
  <si>
    <t>Válvula de esfera em aço carbono fundido, passagem plena, classe 150 libras para vapor e classe 600 libras para água, óleo e gás, DN= 1.1/4´</t>
  </si>
  <si>
    <t>47.07.090</t>
  </si>
  <si>
    <t>Válvula de esfera em aço carbono fundido, passagem plena, extremidades rosqueáveis, classe 300 libras para vapor saturado, DN= 2´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</si>
  <si>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</si>
  <si>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</si>
  <si>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</si>
  <si>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</si>
  <si>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</si>
  <si>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</si>
  <si>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</si>
  <si>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</si>
  <si>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</si>
  <si>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</si>
  <si>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</si>
  <si>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</si>
  <si>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</si>
  <si>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</si>
  <si>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</si>
  <si>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</si>
  <si>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</si>
  <si>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</si>
  <si>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</si>
  <si>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</si>
  <si>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</si>
  <si>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</si>
  <si>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</si>
  <si>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</si>
  <si>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</si>
  <si>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</si>
  <si>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</si>
  <si>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</si>
  <si>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</si>
  <si>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</si>
  <si>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</si>
  <si>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</si>
  <si>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</si>
  <si>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</si>
  <si>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</si>
  <si>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</si>
  <si>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</si>
  <si>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</si>
  <si>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</si>
  <si>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</si>
  <si>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</si>
  <si>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</si>
  <si>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</si>
  <si>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</si>
  <si>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</si>
  <si>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</si>
  <si>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</si>
  <si>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</si>
  <si>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</si>
  <si>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</si>
  <si>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</si>
  <si>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</si>
  <si>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</si>
  <si>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</si>
  <si>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</si>
  <si>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</si>
  <si>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</si>
  <si>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</si>
  <si>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</si>
  <si>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</si>
  <si>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</si>
  <si>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</si>
  <si>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</si>
  <si>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</si>
  <si>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</si>
  <si>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</si>
  <si>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</si>
  <si>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</si>
  <si>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</si>
  <si>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</si>
  <si>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</si>
  <si>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</si>
  <si>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</si>
  <si>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</si>
  <si>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</si>
  <si>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</si>
  <si>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</si>
  <si>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</si>
  <si>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</si>
  <si>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</si>
  <si>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</si>
  <si>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</si>
  <si>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</si>
  <si>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</si>
  <si>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</si>
  <si>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</si>
  <si>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</si>
  <si>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</si>
  <si>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</si>
  <si>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</si>
  <si>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</si>
  <si>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</si>
  <si>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</si>
  <si>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</si>
  <si>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</si>
  <si>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</si>
  <si>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</si>
  <si>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Reservatório em polietileno com tampa de rosca - capacidade de 500 litros</t>
  </si>
  <si>
    <t>48.03</t>
  </si>
  <si>
    <t>Reservatorio metalico</t>
  </si>
  <si>
    <t>48.03.010</t>
  </si>
  <si>
    <t>Reservatório metálico cilíndrico horizontal - capacidade de 1.000 litros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</si>
  <si>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</si>
  <si>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</si>
  <si>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</si>
  <si>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</si>
  <si>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</si>
  <si>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</si>
  <si>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</si>
  <si>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</si>
  <si>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</si>
  <si>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</si>
  <si>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</si>
  <si>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</si>
  <si>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</si>
  <si>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</si>
  <si>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</si>
  <si>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</si>
  <si>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</si>
  <si>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</si>
  <si>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</si>
  <si>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</si>
  <si>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</si>
  <si>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</si>
  <si>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</si>
  <si>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</si>
  <si>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</si>
  <si>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</si>
  <si>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</si>
  <si>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</si>
  <si>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</si>
  <si>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</si>
  <si>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</si>
  <si>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</si>
  <si>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</si>
  <si>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</si>
  <si>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</si>
  <si>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</si>
  <si>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49.01</t>
  </si>
  <si>
    <t>Caixas sifonadas de PVC rigido</t>
  </si>
  <si>
    <t>Caixa sifonada de PVC rígido de 100 x 100 x 50 mm, com grelha</t>
  </si>
  <si>
    <t>49.01.020</t>
  </si>
  <si>
    <t>Caixa sifonada de PVC rígido de 100 x 150 x 50 mm, com grelha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</si>
  <si>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</si>
  <si>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</si>
  <si>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</si>
  <si>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</si>
  <si>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</si>
  <si>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</si>
  <si>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</si>
  <si>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</si>
  <si>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</si>
  <si>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Caixa de gordura em alvenaria, 600 x 600 x 600 mm</t>
  </si>
  <si>
    <t>49.03.022</t>
  </si>
  <si>
    <t>Caixa de gordura premoldada com tampa - capacidade 18 litros</t>
  </si>
  <si>
    <t>Caixa de gordura em PVC com tampa reforçada - capacidade 19 litros</t>
  </si>
  <si>
    <t>49.04</t>
  </si>
  <si>
    <t>Ralo em PVC rigido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</si>
  <si>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</si>
  <si>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</si>
  <si>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</si>
  <si>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</si>
  <si>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</si>
  <si>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</si>
  <si>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</si>
  <si>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</si>
  <si>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</si>
  <si>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</si>
  <si>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</si>
  <si>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</si>
  <si>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</si>
  <si>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</si>
  <si>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</si>
  <si>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</si>
  <si>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</si>
  <si>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</si>
  <si>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</si>
  <si>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</si>
  <si>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</si>
  <si>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</si>
  <si>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</si>
  <si>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</si>
  <si>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</si>
  <si>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</si>
  <si>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</si>
  <si>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</si>
  <si>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</si>
  <si>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</si>
  <si>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</si>
  <si>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</si>
  <si>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</si>
  <si>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250 (ruptura &gt; 250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</si>
  <si>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</si>
  <si>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</si>
  <si>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</si>
  <si>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</si>
  <si>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</si>
  <si>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</si>
  <si>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</si>
  <si>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</si>
  <si>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</si>
  <si>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</si>
  <si>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</si>
  <si>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</si>
  <si>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</si>
  <si>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</si>
  <si>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</si>
  <si>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</si>
  <si>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</si>
  <si>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</si>
  <si>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</si>
  <si>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</si>
  <si>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</si>
  <si>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</si>
  <si>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</si>
  <si>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</si>
  <si>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</si>
  <si>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</si>
  <si>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</si>
  <si>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</si>
  <si>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</si>
  <si>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</si>
  <si>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</si>
  <si>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</si>
  <si>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</si>
  <si>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</si>
  <si>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</si>
  <si>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</si>
  <si>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</si>
  <si>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</si>
  <si>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</si>
  <si>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</si>
  <si>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</si>
  <si>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</si>
  <si>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</si>
  <si>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</si>
  <si>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</si>
  <si>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</si>
  <si>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</si>
  <si>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</si>
  <si>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</si>
  <si>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</si>
  <si>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</si>
  <si>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</si>
  <si>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</si>
  <si>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</si>
  <si>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</si>
  <si>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</si>
  <si>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</si>
  <si>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</si>
  <si>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</si>
  <si>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</si>
  <si>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</si>
  <si>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</si>
  <si>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</si>
  <si>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</si>
  <si>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</si>
  <si>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</si>
  <si>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</si>
  <si>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</si>
  <si>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</si>
  <si>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</si>
  <si>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</si>
  <si>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</si>
  <si>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</si>
  <si>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</si>
  <si>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</si>
  <si>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</si>
  <si>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</si>
  <si>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</si>
  <si>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</si>
  <si>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</si>
  <si>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</si>
  <si>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</si>
  <si>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</si>
  <si>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</si>
  <si>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</si>
  <si>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Sifão ladrão em polietileno para extravasão, diâmetro de 100mm</t>
  </si>
  <si>
    <t>50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</si>
  <si>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</si>
  <si>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</si>
  <si>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</si>
  <si>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</si>
  <si>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</si>
  <si>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</si>
  <si>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</si>
  <si>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</si>
  <si>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</si>
  <si>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</si>
  <si>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</si>
  <si>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</si>
  <si>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</si>
  <si>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</si>
  <si>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</si>
  <si>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</si>
  <si>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</si>
  <si>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</si>
  <si>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</si>
  <si>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</si>
  <si>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</si>
  <si>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</si>
  <si>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</si>
  <si>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</si>
  <si>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</si>
  <si>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</si>
  <si>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</si>
  <si>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</si>
  <si>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</si>
  <si>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</si>
  <si>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</si>
  <si>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</si>
  <si>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</si>
  <si>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</si>
  <si>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</si>
  <si>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</si>
  <si>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</si>
  <si>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</si>
  <si>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tipo pendente com rompimento da ampola a 68°C</t>
  </si>
  <si>
    <t>50.02.050</t>
  </si>
  <si>
    <t>Alarme hidráulico tipo gongo</t>
  </si>
  <si>
    <t>50.02.060</t>
  </si>
  <si>
    <t>Bico de sprinkler tipo upright com rompimento da ampola a 68ºC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</si>
  <si>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</si>
  <si>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</si>
  <si>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</si>
  <si>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</si>
  <si>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</si>
  <si>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</si>
  <si>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</si>
  <si>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</si>
  <si>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50.05.070</t>
  </si>
  <si>
    <t>Luminária para unidade centralizada pendente completa com lâmpadas fluorescentes compactas de 9 W</t>
  </si>
  <si>
    <t>50.05.080</t>
  </si>
  <si>
    <t>Luminária para unidade centralizada de sobrepor completa com lâmpada fluorescente compacta de 15 W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</si>
  <si>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</si>
  <si>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</si>
  <si>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</si>
  <si>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</si>
  <si>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</si>
  <si>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</si>
  <si>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</si>
  <si>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</si>
  <si>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</si>
  <si>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</si>
  <si>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</si>
  <si>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50.05.260</t>
  </si>
  <si>
    <t>Bloco autônomo de iluminação de emergência com autonomia mínima de 1 hora, equipado com 2 lâmpadas de 11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</si>
  <si>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</si>
  <si>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</si>
  <si>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</si>
  <si>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</si>
  <si>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</si>
  <si>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</si>
  <si>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</si>
  <si>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</si>
  <si>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</si>
  <si>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</si>
  <si>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</si>
  <si>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</si>
  <si>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</si>
  <si>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</si>
  <si>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</si>
  <si>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</si>
  <si>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</si>
  <si>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</si>
  <si>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</si>
  <si>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</si>
  <si>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</si>
  <si>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</si>
  <si>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</si>
  <si>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</si>
  <si>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</si>
  <si>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</si>
  <si>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</si>
  <si>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</si>
  <si>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</si>
  <si>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</si>
  <si>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</si>
  <si>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</si>
  <si>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</si>
  <si>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</si>
  <si>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</si>
  <si>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</si>
  <si>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</si>
  <si>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</si>
  <si>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</si>
  <si>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</si>
  <si>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</si>
  <si>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</si>
  <si>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</si>
  <si>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</si>
  <si>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</si>
  <si>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</si>
  <si>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</si>
  <si>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</si>
  <si>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</si>
  <si>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</si>
  <si>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</si>
  <si>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</si>
  <si>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</si>
  <si>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</si>
  <si>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</si>
  <si>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</si>
  <si>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</si>
  <si>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</si>
  <si>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</si>
  <si>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</si>
  <si>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</si>
  <si>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</si>
  <si>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</si>
  <si>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</si>
  <si>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</si>
  <si>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</si>
  <si>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</si>
  <si>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</si>
  <si>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</si>
  <si>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Base de brita graduada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</si>
  <si>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</si>
  <si>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</si>
  <si>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</si>
  <si>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</si>
  <si>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</si>
  <si>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</si>
  <si>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</si>
  <si>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</si>
  <si>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</si>
  <si>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</si>
  <si>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</si>
  <si>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</si>
  <si>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</si>
  <si>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</si>
  <si>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</si>
  <si>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</si>
  <si>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</si>
  <si>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</si>
  <si>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</si>
  <si>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</si>
  <si>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</si>
  <si>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</si>
  <si>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</si>
  <si>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</si>
  <si>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</si>
  <si>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</si>
  <si>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</si>
  <si>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</si>
  <si>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</si>
  <si>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</si>
  <si>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</si>
  <si>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</si>
  <si>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</si>
  <si>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</si>
  <si>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</si>
  <si>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</si>
  <si>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</si>
  <si>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</si>
  <si>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</si>
  <si>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</si>
  <si>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</si>
  <si>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</si>
  <si>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</si>
  <si>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</si>
  <si>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</si>
  <si>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</si>
  <si>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</si>
  <si>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- 50 x 50 x 10 cm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</si>
  <si>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</si>
  <si>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</si>
  <si>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</si>
  <si>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</si>
  <si>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</si>
  <si>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</si>
  <si>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</si>
  <si>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</si>
  <si>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Guia pré-moldada reta tipo PMSP 100 - fck 25 MPa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</si>
  <si>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</si>
  <si>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</si>
  <si>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</si>
  <si>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</si>
  <si>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</si>
  <si>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</si>
  <si>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</si>
  <si>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</si>
  <si>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</si>
  <si>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</si>
  <si>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</si>
  <si>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</si>
  <si>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</si>
  <si>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 20 x 20 cm,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</si>
  <si>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</si>
  <si>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</si>
  <si>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</si>
  <si>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</si>
  <si>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</si>
  <si>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</si>
  <si>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</si>
  <si>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</si>
  <si>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54.20</t>
  </si>
  <si>
    <t>Reparos, conservacoes e complementos - GRUPO 54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</si>
  <si>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</si>
  <si>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</si>
  <si>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</si>
  <si>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</si>
  <si>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</si>
  <si>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</si>
  <si>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</si>
  <si>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</si>
  <si>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</si>
  <si>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</si>
  <si>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</si>
  <si>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</si>
  <si>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</si>
  <si>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55.01</t>
  </si>
  <si>
    <t>Limpeza de obra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</si>
  <si>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</si>
  <si>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</si>
  <si>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</si>
  <si>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</si>
  <si>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</si>
  <si>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</si>
  <si>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</si>
  <si>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</si>
  <si>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</si>
  <si>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</si>
  <si>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</si>
  <si>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</si>
  <si>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</si>
  <si>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</si>
  <si>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</si>
  <si>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</si>
  <si>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</si>
  <si>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</si>
  <si>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</si>
  <si>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</si>
  <si>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</si>
  <si>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</si>
  <si>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</si>
  <si>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</si>
  <si>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</si>
  <si>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</si>
  <si>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</si>
  <si>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</si>
  <si>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</si>
  <si>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</si>
  <si>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</si>
  <si>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</si>
  <si>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</si>
  <si>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</si>
  <si>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</si>
  <si>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</si>
  <si>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</si>
  <si>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</si>
  <si>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</si>
  <si>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</si>
  <si>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</si>
  <si>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</si>
  <si>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</si>
  <si>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</si>
  <si>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</si>
  <si>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</si>
  <si>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</si>
  <si>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</si>
  <si>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</si>
  <si>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</si>
  <si>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</si>
  <si>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</si>
  <si>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</si>
  <si>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</si>
  <si>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</si>
  <si>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</si>
  <si>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</si>
  <si>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</si>
  <si>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</si>
  <si>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</si>
  <si>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</si>
  <si>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</si>
  <si>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</si>
  <si>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</si>
  <si>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</si>
  <si>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</si>
  <si>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</si>
  <si>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</si>
  <si>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</si>
  <si>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</si>
  <si>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</si>
  <si>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</si>
  <si>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</si>
  <si>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</si>
  <si>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</si>
  <si>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</si>
  <si>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</si>
  <si>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</si>
  <si>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</si>
  <si>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</si>
  <si>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</si>
  <si>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</si>
  <si>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</si>
  <si>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</si>
  <si>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</si>
  <si>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</si>
  <si>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</si>
  <si>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</si>
  <si>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</si>
  <si>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</si>
  <si>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</si>
  <si>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</si>
  <si>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</si>
  <si>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</si>
  <si>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</si>
  <si>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</si>
  <si>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</si>
  <si>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</si>
  <si>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</si>
  <si>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</si>
  <si>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</si>
  <si>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</si>
  <si>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</si>
  <si>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</si>
  <si>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</si>
  <si>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</si>
  <si>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</si>
  <si>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</si>
  <si>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</si>
  <si>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</si>
  <si>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</si>
  <si>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</si>
  <si>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</si>
  <si>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</si>
  <si>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</si>
  <si>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</si>
  <si>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</si>
  <si>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</si>
  <si>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</si>
  <si>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</si>
  <si>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</si>
  <si>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</si>
  <si>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</si>
  <si>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</si>
  <si>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</si>
  <si>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</si>
  <si>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</si>
  <si>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</si>
  <si>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</si>
  <si>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</si>
  <si>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</si>
  <si>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</si>
  <si>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</si>
  <si>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</si>
  <si>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</si>
  <si>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</si>
  <si>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</si>
  <si>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</si>
  <si>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</si>
  <si>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</si>
  <si>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</si>
  <si>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</si>
  <si>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</si>
  <si>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</si>
  <si>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</si>
  <si>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</si>
  <si>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</si>
  <si>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</si>
  <si>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</si>
  <si>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</si>
  <si>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</si>
  <si>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</si>
  <si>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</si>
  <si>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</si>
  <si>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</si>
  <si>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</si>
  <si>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</si>
  <si>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</si>
  <si>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</si>
  <si>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</si>
  <si>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</si>
  <si>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</si>
  <si>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</si>
  <si>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</si>
  <si>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</si>
  <si>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</si>
  <si>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</si>
  <si>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</si>
  <si>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</si>
  <si>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</si>
  <si>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</si>
  <si>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</si>
  <si>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</si>
  <si>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</si>
  <si>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</si>
  <si>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</si>
  <si>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</si>
  <si>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</si>
  <si>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</si>
  <si>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</si>
  <si>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</si>
  <si>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</si>
  <si>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</si>
  <si>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</si>
  <si>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</si>
  <si>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</si>
  <si>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</si>
  <si>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</si>
  <si>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</si>
  <si>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</si>
  <si>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</si>
  <si>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</si>
  <si>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</si>
  <si>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</si>
  <si>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</si>
  <si>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</si>
  <si>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</si>
  <si>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</si>
  <si>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</si>
  <si>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</si>
  <si>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</si>
  <si>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</si>
  <si>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</si>
  <si>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</si>
  <si>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</si>
  <si>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</si>
  <si>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</si>
  <si>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</si>
  <si>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</si>
  <si>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</si>
  <si>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</si>
  <si>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</si>
  <si>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</si>
  <si>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</si>
  <si>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</si>
  <si>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</si>
  <si>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</si>
  <si>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</si>
  <si>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</si>
  <si>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</si>
  <si>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</si>
  <si>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</si>
  <si>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</si>
  <si>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</si>
  <si>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</si>
  <si>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</si>
  <si>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</si>
  <si>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</si>
  <si>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</si>
  <si>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</si>
  <si>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</si>
  <si>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</si>
  <si>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</si>
  <si>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</si>
  <si>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</si>
  <si>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</si>
  <si>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</si>
  <si>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</si>
  <si>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</si>
  <si>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</si>
  <si>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</si>
  <si>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</si>
  <si>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</si>
  <si>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</si>
  <si>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</si>
  <si>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</si>
  <si>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</si>
  <si>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</si>
  <si>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</si>
  <si>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</si>
  <si>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</si>
  <si>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</si>
  <si>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</si>
  <si>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</si>
  <si>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</si>
  <si>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</si>
  <si>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</si>
  <si>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</si>
  <si>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</si>
  <si>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</si>
  <si>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</si>
  <si>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</si>
  <si>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</si>
  <si>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</si>
  <si>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</si>
  <si>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</si>
  <si>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</si>
  <si>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</si>
  <si>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</si>
  <si>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</si>
  <si>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</si>
  <si>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</si>
  <si>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</si>
  <si>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</si>
  <si>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</si>
  <si>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</si>
  <si>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</si>
  <si>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</si>
  <si>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</si>
  <si>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</si>
  <si>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</si>
  <si>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</si>
  <si>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</si>
  <si>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</si>
  <si>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</si>
  <si>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</si>
  <si>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</si>
  <si>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</si>
  <si>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</si>
  <si>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</si>
  <si>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</si>
  <si>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</si>
  <si>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</si>
  <si>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66.08.240</t>
  </si>
  <si>
    <t>Filtro passivo e misturador de sinais VHF / UHF / CATV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</si>
  <si>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</si>
  <si>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</si>
  <si>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</si>
  <si>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</si>
  <si>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</si>
  <si>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</si>
  <si>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</si>
  <si>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</si>
  <si>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</si>
  <si>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</si>
  <si>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</si>
  <si>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</si>
  <si>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</si>
  <si>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</si>
  <si>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</si>
  <si>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</si>
  <si>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</si>
  <si>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</si>
  <si>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</si>
  <si>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</si>
  <si>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</si>
  <si>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</si>
  <si>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</si>
  <si>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</si>
  <si>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</si>
  <si>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</si>
  <si>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</si>
  <si>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</si>
  <si>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</si>
  <si>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</si>
  <si>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</si>
  <si>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</si>
  <si>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</si>
  <si>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</si>
  <si>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</si>
  <si>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2 portas SFP, capacidade 10 / 100 / 1000 Mbps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</si>
  <si>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</si>
  <si>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</si>
  <si>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</si>
  <si>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</si>
  <si>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</si>
  <si>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</si>
  <si>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</si>
  <si>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</si>
  <si>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</si>
  <si>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</si>
  <si>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</si>
  <si>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</si>
  <si>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</si>
  <si>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</si>
  <si>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</si>
  <si>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</si>
  <si>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</si>
  <si>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</si>
  <si>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</si>
  <si>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</si>
  <si>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</si>
  <si>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</si>
  <si>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</si>
  <si>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</si>
  <si>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</si>
  <si>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</si>
  <si>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</si>
  <si>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</si>
  <si>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</si>
  <si>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</si>
  <si>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</si>
  <si>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</si>
  <si>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</si>
  <si>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</si>
  <si>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</si>
  <si>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</si>
  <si>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</si>
  <si>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</si>
  <si>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</si>
  <si>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</si>
  <si>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</si>
  <si>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</si>
  <si>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</si>
  <si>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</si>
  <si>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</si>
  <si>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</si>
  <si>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</si>
  <si>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</si>
  <si>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</si>
  <si>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</si>
  <si>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</si>
  <si>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</si>
  <si>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</si>
  <si>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</si>
  <si>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</si>
  <si>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</si>
  <si>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</si>
  <si>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</si>
  <si>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</si>
  <si>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</si>
  <si>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</si>
  <si>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</si>
  <si>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</si>
  <si>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</si>
  <si>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</si>
  <si>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</si>
  <si>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</si>
  <si>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</si>
  <si>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</si>
  <si>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</si>
  <si>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</si>
  <si>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</si>
  <si>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</si>
  <si>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</si>
  <si>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</si>
  <si>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</si>
  <si>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</si>
  <si>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</si>
  <si>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</si>
  <si>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</si>
  <si>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</si>
  <si>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</si>
  <si>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</si>
  <si>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</si>
  <si>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</si>
  <si>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</si>
  <si>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</si>
  <si>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</si>
  <si>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</si>
  <si>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</si>
  <si>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</si>
  <si>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</si>
  <si>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</si>
  <si>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</si>
  <si>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</si>
  <si>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</si>
  <si>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</si>
  <si>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</si>
  <si>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</si>
  <si>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</si>
  <si>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(600 x 350 x 500) mm, padrão TELEBRÁS, com tampa</t>
  </si>
  <si>
    <t>69.03.140</t>
  </si>
  <si>
    <t>Caixa subterrânea de entrada de telefonia, tipo R2 (1070 x 520 x 500)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</si>
  <si>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</si>
  <si>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</si>
  <si>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</si>
  <si>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</si>
  <si>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</si>
  <si>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</si>
  <si>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</si>
  <si>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</si>
  <si>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</si>
  <si>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</si>
  <si>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</si>
  <si>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</si>
  <si>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</si>
  <si>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</si>
  <si>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</si>
  <si>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</si>
  <si>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</si>
  <si>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</si>
  <si>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</si>
  <si>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</si>
  <si>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</si>
  <si>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</si>
  <si>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</si>
  <si>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</si>
  <si>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</si>
  <si>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</si>
  <si>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</si>
  <si>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</si>
  <si>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</si>
  <si>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</si>
  <si>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</si>
  <si>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</si>
  <si>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</si>
  <si>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</si>
  <si>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</si>
  <si>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</si>
  <si>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</si>
  <si>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</si>
  <si>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</si>
  <si>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</si>
  <si>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</si>
  <si>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</si>
  <si>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</si>
  <si>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</si>
  <si>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</si>
  <si>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</si>
  <si>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</si>
  <si>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</si>
  <si>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</si>
  <si>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</si>
  <si>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</si>
  <si>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</si>
  <si>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</si>
  <si>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</si>
  <si>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</si>
  <si>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</si>
  <si>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</si>
  <si>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</si>
  <si>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</si>
  <si>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</si>
  <si>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69.08.010</t>
  </si>
  <si>
    <t>Distribuidor interno óptico - 1 U para até 24 fibras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</si>
  <si>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</si>
  <si>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</si>
  <si>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</si>
  <si>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</si>
  <si>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</si>
  <si>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</si>
  <si>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</si>
  <si>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</si>
  <si>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</si>
  <si>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</si>
  <si>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</si>
  <si>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</si>
  <si>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</si>
  <si>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</si>
  <si>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</si>
  <si>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>Amplificador de potência para VHF e CATV-50 dB, frequência 40 a 550 MHz</t>
  </si>
  <si>
    <t>69.10.140</t>
  </si>
  <si>
    <t>Antena parabólica com captador de sinais e modulador de áudio e vídeo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</si>
  <si>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</si>
  <si>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</si>
  <si>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</si>
  <si>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</si>
  <si>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</si>
  <si>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</si>
  <si>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</si>
  <si>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</si>
  <si>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</si>
  <si>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</si>
  <si>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</si>
  <si>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</si>
  <si>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</si>
  <si>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</si>
  <si>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</si>
  <si>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</si>
  <si>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</si>
  <si>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</si>
  <si>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</si>
  <si>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</si>
  <si>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</si>
  <si>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</si>
  <si>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</si>
  <si>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</si>
  <si>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</si>
  <si>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</si>
  <si>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</si>
  <si>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</si>
  <si>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</si>
  <si>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</si>
  <si>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</si>
  <si>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</si>
  <si>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</si>
  <si>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</si>
  <si>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</si>
  <si>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</si>
  <si>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</si>
  <si>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</si>
  <si>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</si>
  <si>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</si>
  <si>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</si>
  <si>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</si>
  <si>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</si>
  <si>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</si>
  <si>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</si>
  <si>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</si>
  <si>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</si>
  <si>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</si>
  <si>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</si>
  <si>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</si>
  <si>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</si>
  <si>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</si>
  <si>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</si>
  <si>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</si>
  <si>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</si>
  <si>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Faixa elevada para travessia de pedestres em massa asfáltica - lombofaixa</t>
  </si>
  <si>
    <t>70.01.030</t>
  </si>
  <si>
    <t>Ondulação transversal em massa asfáltica - lombada tipo A</t>
  </si>
  <si>
    <t>70.01.031</t>
  </si>
  <si>
    <t>Ondulação transversal em massa alfáltica - lombada tipo B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</si>
  <si>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</si>
  <si>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</si>
  <si>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</si>
  <si>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</si>
  <si>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</si>
  <si>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</si>
  <si>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</si>
  <si>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</si>
  <si>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</si>
  <si>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</si>
  <si>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</si>
  <si>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</si>
  <si>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</si>
  <si>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</si>
  <si>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</si>
  <si>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</si>
  <si>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</si>
  <si>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</si>
  <si>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</si>
  <si>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</si>
  <si>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</si>
  <si>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</si>
  <si>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</si>
  <si>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</si>
  <si>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</si>
  <si>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</si>
  <si>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</si>
  <si>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</si>
  <si>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</si>
  <si>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</si>
  <si>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</si>
  <si>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</si>
  <si>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</si>
  <si>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</si>
  <si>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</si>
  <si>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</si>
  <si>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</si>
  <si>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</si>
  <si>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</si>
  <si>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</si>
  <si>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</si>
  <si>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</si>
  <si>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</si>
  <si>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</si>
  <si>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</si>
  <si>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</si>
  <si>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</si>
  <si>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</si>
  <si>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</si>
  <si>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</si>
  <si>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</si>
  <si>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</si>
  <si>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</si>
  <si>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</si>
  <si>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</si>
  <si>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</si>
  <si>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</si>
  <si>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</si>
  <si>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</si>
  <si>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</si>
  <si>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</si>
  <si>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</si>
  <si>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</si>
  <si>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</si>
  <si>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</si>
  <si>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</si>
  <si>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</si>
  <si>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</si>
  <si>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</si>
  <si>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</si>
  <si>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</si>
  <si>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</si>
  <si>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</si>
  <si>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 rodas) refletivo</t>
  </si>
  <si>
    <t>70.06.010</t>
  </si>
  <si>
    <t>Tacha refletiva de vidro temperado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</si>
  <si>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</si>
  <si>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</si>
  <si>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</si>
  <si>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</si>
  <si>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</si>
  <si>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</si>
  <si>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</si>
  <si>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</si>
  <si>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</si>
  <si>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</si>
  <si>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</si>
  <si>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</si>
  <si>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</si>
  <si>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</si>
  <si>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</si>
  <si>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</si>
  <si>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</si>
  <si>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</si>
  <si>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</si>
  <si>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</si>
  <si>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</si>
  <si>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</si>
  <si>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</si>
  <si>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</si>
  <si>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</si>
  <si>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</si>
  <si>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</si>
  <si>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</si>
  <si>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</si>
  <si>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</si>
  <si>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</si>
  <si>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</si>
  <si>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</si>
  <si>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</si>
  <si>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</si>
  <si>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</si>
  <si>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</si>
  <si>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</si>
  <si>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</si>
  <si>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</si>
  <si>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</si>
  <si>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</si>
  <si>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</si>
  <si>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</si>
  <si>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</si>
  <si>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</si>
  <si>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</si>
  <si>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</si>
  <si>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</si>
  <si>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</si>
  <si>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</si>
  <si>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</si>
  <si>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</si>
  <si>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</si>
  <si>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</si>
  <si>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</si>
  <si>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X</t>
  </si>
  <si>
    <t>x</t>
  </si>
  <si>
    <t>CÓDIGO</t>
  </si>
  <si>
    <t>UNIDADE DE MEDIDA</t>
  </si>
  <si>
    <t>1.0</t>
  </si>
  <si>
    <r>
      <t xml:space="preserve">Local: </t>
    </r>
    <r>
      <rPr>
        <sz val="9"/>
        <rFont val="Arial Nova"/>
        <family val="2"/>
      </rPr>
      <t>Praça Dep. A. S. Cunha Bueno, Monteiro Lobato</t>
    </r>
  </si>
  <si>
    <t xml:space="preserve">Objeto: Centro de Informações Turíticas </t>
  </si>
  <si>
    <t>2.0</t>
  </si>
  <si>
    <t>3.0</t>
  </si>
  <si>
    <t>3.6</t>
  </si>
  <si>
    <t>4.0</t>
  </si>
  <si>
    <t>4.2</t>
  </si>
  <si>
    <t>5.0</t>
  </si>
  <si>
    <t>6.0</t>
  </si>
  <si>
    <t>6.3</t>
  </si>
  <si>
    <t>7.0</t>
  </si>
  <si>
    <t>7.3</t>
  </si>
  <si>
    <t>8.0</t>
  </si>
  <si>
    <t>9.0</t>
  </si>
  <si>
    <t>10.0</t>
  </si>
  <si>
    <t>10.3</t>
  </si>
  <si>
    <t>11.0</t>
  </si>
  <si>
    <t>11.4</t>
  </si>
  <si>
    <t>12.0</t>
  </si>
  <si>
    <t>13.0</t>
  </si>
  <si>
    <t>14.0</t>
  </si>
  <si>
    <t>14.4</t>
  </si>
  <si>
    <t>15.0</t>
  </si>
  <si>
    <t>16.0</t>
  </si>
  <si>
    <t>18.0</t>
  </si>
  <si>
    <t>18.2</t>
  </si>
  <si>
    <t>18.3</t>
  </si>
  <si>
    <t>18.4</t>
  </si>
  <si>
    <t>18.5</t>
  </si>
  <si>
    <t>18.6</t>
  </si>
  <si>
    <t>18.7</t>
  </si>
  <si>
    <t>18.8</t>
  </si>
  <si>
    <t>19.0</t>
  </si>
  <si>
    <t>21.0</t>
  </si>
  <si>
    <t>Data: Maio/2023</t>
  </si>
  <si>
    <t>E2=0,90m² x 2 = 1,80</t>
  </si>
  <si>
    <t>E1=2,08m² x 4 = 8,32</t>
  </si>
  <si>
    <t xml:space="preserve">E4=3,84m² </t>
  </si>
  <si>
    <t>E3=0,75m² x 2 = 1,50</t>
  </si>
  <si>
    <t>P9=3,45m²</t>
  </si>
  <si>
    <t>Total = 18,90m²</t>
  </si>
  <si>
    <t>6m</t>
  </si>
  <si>
    <t>Total = 1uni.</t>
  </si>
  <si>
    <t>m x MES</t>
  </si>
  <si>
    <t>m² MES</t>
  </si>
  <si>
    <t>Dimensões Consideradas: 1,00 m x 1,50 m = 1,50 m²</t>
  </si>
  <si>
    <t>(2m) altura pretendida x mês: 4m x 1 mês</t>
  </si>
  <si>
    <t>Total = 2 uni.</t>
  </si>
  <si>
    <t>(1m largura) altura pretendida x mês: (1x6m) x 1 mês</t>
  </si>
  <si>
    <t>Total = 6uni.</t>
  </si>
  <si>
    <t>m3</t>
  </si>
  <si>
    <t>Dimensões Consideradas P8+P9: (LxCxA) = 0,15 x 2,10 x 2,65 =</t>
  </si>
  <si>
    <t>Total = 0,83475 m³</t>
  </si>
  <si>
    <t>Dimensões Consideradas: 14,68 x 20,42 = 299,75</t>
  </si>
  <si>
    <t>Dimensões Consideradas: 3+1+(299,76x0,05)+(18,90x0,15)=</t>
  </si>
  <si>
    <t>4+14,99+2,835=</t>
  </si>
  <si>
    <t>Total = 21,82m²</t>
  </si>
  <si>
    <t xml:space="preserve">Dimensões Consideradas: 1,0m³ </t>
  </si>
  <si>
    <t xml:space="preserve">Dimensões Consideradas: (LxCxA) = 0,20 x 2,60 x 1,0 = </t>
  </si>
  <si>
    <t>Total = 0,52m³</t>
  </si>
  <si>
    <t xml:space="preserve">Dimensões Consideradas: (LxCxA) = 1,50 x 3,60 x 0,05 = </t>
  </si>
  <si>
    <t>Total = 0,27m³</t>
  </si>
  <si>
    <t>Dimensões Consideradas: 1,10 x 1,60 = 1,76 m²</t>
  </si>
  <si>
    <t>Dimensões Consideradas: (p.d x C) = 3,60 x 4,22 = 15,192 m²</t>
  </si>
  <si>
    <t>Dimensões Consideradas: (C x L telha ) 1,83 x 1,10 = 2,013 m² x 3</t>
  </si>
  <si>
    <t>6 m²</t>
  </si>
  <si>
    <t xml:space="preserve">m </t>
  </si>
  <si>
    <t>Perímetro pretendido: 40,24 m</t>
  </si>
  <si>
    <t>unidade</t>
  </si>
  <si>
    <t>Dimensões Consideradas: dimensões do rufo ( LxCxA ) 0,24 x 0,50 x 0,295</t>
  </si>
  <si>
    <t>2 m²</t>
  </si>
  <si>
    <t>Área pretendida: (fechamento da janela posterior) 1,76 m²</t>
  </si>
  <si>
    <t>Área pretendida: (tanque) 3,0 m²</t>
  </si>
  <si>
    <t>3 m²</t>
  </si>
  <si>
    <t>Área pretendida: 255,25 m²</t>
  </si>
  <si>
    <t>255,25 m²</t>
  </si>
  <si>
    <t>Área pretendida: 0,767 m²</t>
  </si>
  <si>
    <t>1 m²</t>
  </si>
  <si>
    <t>Dimensões Consideradas: 1 porta dos fundos</t>
  </si>
  <si>
    <t>Dimensões Consideradas: 1 porta, sala 2</t>
  </si>
  <si>
    <t xml:space="preserve"> Instalação do tanque 1m²</t>
  </si>
  <si>
    <t>E1= 1,30 x 1,60 = 2,08m² x 4 = 8,32</t>
  </si>
  <si>
    <t>E2= 0,90 x 1,00 = 0,90m² x 2 = 1,80</t>
  </si>
  <si>
    <t>E3= 1,25 x 0,60 = 0,75m² x 2 = 1,50</t>
  </si>
  <si>
    <t xml:space="preserve">E4= 2,40 x 1,60 = 3,84m² </t>
  </si>
  <si>
    <t>15,46 m²</t>
  </si>
  <si>
    <t>8,32 +1,80 + 1,50 + 3,84 + 0,78 = 16,24 m²</t>
  </si>
  <si>
    <t>16,24 m²</t>
  </si>
  <si>
    <t>Dimensões Consideradas: 1 porta - externa fundos</t>
  </si>
  <si>
    <t xml:space="preserve">Dimensões Consideradas: (parede inferior à janela, sala 1 e sala 2) </t>
  </si>
  <si>
    <t>9,05 m²</t>
  </si>
  <si>
    <t xml:space="preserve"> 8,08 x 1,12 = 9,0496 m²</t>
  </si>
  <si>
    <t>Dimensões Consideradas: possiveis imperfeições antes de pintar</t>
  </si>
  <si>
    <t>Dimensões Consideradas: paredes perímetro x pé direito</t>
  </si>
  <si>
    <t>Sala 01:</t>
  </si>
  <si>
    <t>Sala 02:</t>
  </si>
  <si>
    <t>Escada:</t>
  </si>
  <si>
    <t>Hall:</t>
  </si>
  <si>
    <t>Biblioteca 01:</t>
  </si>
  <si>
    <t>Biblioteca 02:</t>
  </si>
  <si>
    <t>Auditório:</t>
  </si>
  <si>
    <t>Camarim:</t>
  </si>
  <si>
    <t xml:space="preserve">Fachada frontal: </t>
  </si>
  <si>
    <t>Fachada lateral:</t>
  </si>
  <si>
    <t xml:space="preserve">Fachada posterior: </t>
  </si>
  <si>
    <t xml:space="preserve">Fachada lateral: </t>
  </si>
  <si>
    <t>Dimensões Consideradas: 30% área das janelas</t>
  </si>
  <si>
    <t xml:space="preserve">P9= 1,30 x 0,60 = 0,78m² </t>
  </si>
  <si>
    <t>E1:</t>
  </si>
  <si>
    <t>E2:</t>
  </si>
  <si>
    <t>E3:</t>
  </si>
  <si>
    <t>E4:</t>
  </si>
  <si>
    <t>P9:</t>
  </si>
  <si>
    <t>Dimensões Consideradas: Área P8 e Área P9</t>
  </si>
  <si>
    <t xml:space="preserve">P9= 0,80 x 2,10 = 1,68m² </t>
  </si>
  <si>
    <t xml:space="preserve">P9= 1,30 x 2,65 = 3,445m² </t>
  </si>
  <si>
    <t>INÍCIO, APOIO E ADMINISTRAÇÃO DA OBRA</t>
  </si>
  <si>
    <t>Perímetro pretendido: 6,0 m</t>
  </si>
  <si>
    <t>Perímetro pretendido: 3 cabos para o perímetro de 8,0 m</t>
  </si>
  <si>
    <t>3x8= 24</t>
  </si>
  <si>
    <t>Dimensões Consideradas: 2 tomadas à acrescentar na sala 2</t>
  </si>
  <si>
    <t xml:space="preserve">Perímetro pretendido: (caixa d'água ao tanque) 20m </t>
  </si>
  <si>
    <t xml:space="preserve">Perímetro pretendido: (tanque à caixa e passagem na rua) 6,72m </t>
  </si>
  <si>
    <t>Dimensões Consideradas: área a ser inserida a caixa de gordura</t>
  </si>
  <si>
    <t>Dimensões Consideradas: área da construção 329m²</t>
  </si>
  <si>
    <t>m² mês</t>
  </si>
  <si>
    <t>m x mês</t>
  </si>
  <si>
    <t>INICIO, AOPIO E ADMINISTRAÇÃO</t>
  </si>
  <si>
    <t>Total</t>
  </si>
  <si>
    <t>SINALIZAÇÃO DE OBRA</t>
  </si>
  <si>
    <t>DEMOLIÇÃO SEM REAPROVEITAMENTO</t>
  </si>
  <si>
    <t>SERVIÇO EM SOLO DE ROCHA, MANUAL</t>
  </si>
  <si>
    <t>REVESTIMENTO EM ARGAMASSA</t>
  </si>
  <si>
    <t>REVESTIMENTO EM PLACA CERÂMICA  ESMALTADA</t>
  </si>
  <si>
    <t>FORRO DE GESSO</t>
  </si>
  <si>
    <t>IMPERMEABILIZAÇÃO RÍGIDA</t>
  </si>
  <si>
    <t>QUADRO E PAINEL PARA ENERGIA ELÉTRICA E TLEFONIA</t>
  </si>
  <si>
    <t>CONDUTOR E ENFIAÇÃO DE ENERGIA ELÉTRICA E TELEFONIA</t>
  </si>
  <si>
    <t>APARELHOS E METAIS HIDRÁULICOS</t>
  </si>
  <si>
    <t>CALÇADAS E PASSEIOS</t>
  </si>
  <si>
    <t>CONTRATAÇÃO DE EMPRESA ESPECIALIZADA EM SERVIÇOS DE ENGENHARIA PARA REFORMA DE UM CENTRO DE INFORMAÇÕES TURÍSTICAS, NA PRAÇA DEP. ANTONIO SILVA CUNHA BUENO, NO MUNICÍPIO DE MONTEIRO LOBATO-SP</t>
  </si>
  <si>
    <t>SUB-TOTAL</t>
  </si>
  <si>
    <t>CALÇADAS E EPASSEIOS</t>
  </si>
  <si>
    <t>IMPERMEABILIZAÇÃO</t>
  </si>
  <si>
    <t>Telhamento em CRFS - perfil ondulado de 8 mm</t>
  </si>
  <si>
    <t>REVESTIMENTO EM PLACA CERÂMICA</t>
  </si>
  <si>
    <t>PORCENTAGEM ACUMALADA</t>
  </si>
  <si>
    <t>Porta em laminado fenólico melamínico com acabamento liso, batente metálico- 80x210cm</t>
  </si>
  <si>
    <t xml:space="preserve">REVESTIMENTO EM PLACA CERÂMICA </t>
  </si>
  <si>
    <t>VALOR UNITÁRIO (R$)</t>
  </si>
  <si>
    <t>S/ BDI</t>
  </si>
  <si>
    <t>C/ BDI</t>
  </si>
  <si>
    <t>VALOR TOTAL (R$)</t>
  </si>
  <si>
    <t>Remoção de entulho com caçamba metálica - mat. volumoso e misturado por alvenaria, terra, madeira, papel, plástico e metal</t>
  </si>
  <si>
    <t>QUANT.</t>
  </si>
  <si>
    <t>CPU</t>
  </si>
  <si>
    <t>Impermeabilização de telhado em manta asfáltica adesiva aluminizada , espessura de 3 mm</t>
  </si>
  <si>
    <t>13.2</t>
  </si>
  <si>
    <t>Impermeabilização de telhado com manta asfáltica adesiva aluminizada , esp. 3 mm</t>
  </si>
  <si>
    <t>289,28 m²</t>
  </si>
  <si>
    <t xml:space="preserve">Dimensões Consideradas: (área de projeção do telhado) </t>
  </si>
  <si>
    <t>1,05 plano inclinado</t>
  </si>
  <si>
    <t>1,15 perdas de recorte</t>
  </si>
  <si>
    <t>6.4</t>
  </si>
  <si>
    <t>6.5</t>
  </si>
  <si>
    <t>3.7</t>
  </si>
  <si>
    <t>5.3</t>
  </si>
  <si>
    <t>16.2</t>
  </si>
  <si>
    <t>15.1</t>
  </si>
  <si>
    <t>11.1</t>
  </si>
  <si>
    <t>Versão 190</t>
  </si>
  <si>
    <t>MAIO/23</t>
  </si>
  <si>
    <t>10.20</t>
  </si>
  <si>
    <t>Reparos, conservações e complementos - GRUPO 10</t>
  </si>
  <si>
    <t>10.20.001</t>
  </si>
  <si>
    <t>Lubrificante em pasta para aplicação em barras de transferência de concreto</t>
  </si>
  <si>
    <t>11.01.621</t>
  </si>
  <si>
    <t>Concreto usinado, fck=30 MPa, fctm_k=4,2 Mpa</t>
  </si>
  <si>
    <t>Lona plástica - 150 micron</t>
  </si>
  <si>
    <t>Cura química de concreto, membrana líquida</t>
  </si>
  <si>
    <t>12.04.080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</si>
  <si>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</si>
  <si>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</si>
  <si>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</si>
  <si>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</si>
  <si>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</si>
  <si>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</si>
  <si>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</si>
  <si>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</si>
  <si>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</si>
  <si>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</si>
  <si>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Recolocação de telha de barro tipo francesa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</si>
  <si>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</si>
  <si>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</si>
  <si>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</si>
  <si>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Forro em painéis de gesso acartonado, acabamento liso com película em PVC - removível</t>
  </si>
  <si>
    <t>Escada marinheiro (em aço galvanizado)</t>
  </si>
  <si>
    <t>Escada marinheiro com guarda corpo (em aço galvanizado)</t>
  </si>
  <si>
    <t>Vidro float monolítico verde de 6 mm</t>
  </si>
  <si>
    <t>34.20.382</t>
  </si>
  <si>
    <t>Suporte para apoio de bicicletas em aço carbono 2", modelo U invertido sem emendas, com  acabamento em pintura eletrostática para fixação chumbada/parafusada</t>
  </si>
  <si>
    <t>Bloco terminal conector até 65A / 600V, faixa de aplicação até 16 mm²</t>
  </si>
  <si>
    <t>Cabo de cobre de 4 mm², isolamento 0,6/1 kV - isolação em PVC 70°C</t>
  </si>
  <si>
    <t>Lâmpada fluorescente compacta "2U", base G-24Q-3 de 26 W</t>
  </si>
  <si>
    <t>41.11.116</t>
  </si>
  <si>
    <t>Luminária LED retangular para poste, fluxo luminoso de 5000 a 5500 lm - potência de 50W</t>
  </si>
  <si>
    <t>Luminária hermética de sobrepor, com difusor em policarbonato, para lâmpadas de 2 x 28 W/32 W/54 W</t>
  </si>
  <si>
    <t>Luminária LED retangular de sobrepor com difusor translúcido, 4000 K, fluxo luminoso de 3690 a 4800 lm, potência de 35 W a 41 W</t>
  </si>
  <si>
    <t>Haste de aterramento de 5/8" x 2,4 m</t>
  </si>
  <si>
    <t>Controlador de temperatura digital</t>
  </si>
  <si>
    <t>Torneira clínica com volante tipo alavanca</t>
  </si>
  <si>
    <t>Torneira curta sem rosca para uso geral, em latão fundido cromado, DN= 1/2"</t>
  </si>
  <si>
    <t>Torneira curta sem rosca para uso geral, em latão fundido cromado, DN= 3/4"</t>
  </si>
  <si>
    <t>Válvula de esfera em aço carbono fundido, passagem plena, extremidades rosqueáveis, classe 300 libras para vapor e classe 600 libras para água, óleo e gás, DN= 1/2"</t>
  </si>
  <si>
    <t>Válvula de esfera em aço carbono fundido, passagem plena, extremidades rosqueáveis, classe 300 libras para vapor e classe 600 libras para água, óleo e gás, DN= 3/4"</t>
  </si>
  <si>
    <t>Válvula de esfera em aço carbono fundido, passagem plena, extremidades rosqueáveis, classe 300 libras para vapor e classe 600 libras para água, óleo e gás, DN= 1"</t>
  </si>
  <si>
    <t>Válvula de esfera em aço carbono fundido, passagem plena, extremidades rosqueáveis, classe 300 libras para vapor e classe 600 libras para água, óleo e gás, DN= 1.1/4"</t>
  </si>
  <si>
    <t>Válvula de esfera em aço carbono fundido, passagem plena, extremidades rosqueáveis, classe 300 libras para vapor saturado, DN= 2"</t>
  </si>
  <si>
    <t>Tampão em ferro fundido, diâmetro de 600 mm, classe C 300 (ruptura &gt; 300 kN)</t>
  </si>
  <si>
    <t>50.05.072</t>
  </si>
  <si>
    <t>Luminária de emergência LED de sobrepor, para teto ou parede, autonomia mínima 2 horas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</si>
  <si>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</si>
  <si>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</si>
  <si>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</si>
  <si>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</si>
  <si>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</si>
  <si>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</si>
  <si>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</si>
  <si>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</si>
  <si>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</si>
  <si>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</si>
  <si>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54.20.050</t>
  </si>
  <si>
    <t>Bate rodas / limitador de pneus em resina</t>
  </si>
  <si>
    <t xml:space="preserve">Amplificador de potência para VHF e CATV-50 dB, frequência 54 a 750 MHz  </t>
  </si>
  <si>
    <t>69.10.152</t>
  </si>
  <si>
    <t>Antena WI-FI dual band access point, bandas simultâneas - 1750Mbps</t>
  </si>
  <si>
    <t>Faixa elevada para travessia de pedestres em massa asfáltica - lombofaixa de vias com execução de recapeamento</t>
  </si>
  <si>
    <t>Ondulação transversal em massa asfáltica - lombada tipo "A" de vias com execução de recapeamento</t>
  </si>
  <si>
    <t>Ondulação transversal em massa asfáltica - lombada tipo "B" de vias com execução de recapeamento</t>
  </si>
  <si>
    <t>Segregador (bate-roda) refletivo - resina</t>
  </si>
  <si>
    <t>Tacha refletiva monodirecional tipo III ou IV, prismática/vítrea - resina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</si>
  <si>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</si>
  <si>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</si>
  <si>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</si>
  <si>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</si>
  <si>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</si>
  <si>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</si>
  <si>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</si>
  <si>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</si>
  <si>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</si>
  <si>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</si>
  <si>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</si>
  <si>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</si>
  <si>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</si>
  <si>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</si>
  <si>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</si>
  <si>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</si>
  <si>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</si>
  <si>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</si>
  <si>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</si>
  <si>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</si>
  <si>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</si>
  <si>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</si>
  <si>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</si>
  <si>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</si>
  <si>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EQDIA</t>
  </si>
  <si>
    <t>DATA BASE: CDHU 190 AGOSTO/2022 - DESONERADA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</si>
</sst>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_);\-#,##0.00_);&quot;&quot;"/>
    <numFmt numFmtId="166" formatCode="#,##0.00_ ;\-#,##0.00\ "/>
    <numFmt numFmtId="167" formatCode="0.0%"/>
    <numFmt numFmtId="168" formatCode="#,##0.00_ ;[Red]\-#,##0.00\ 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b/>
      <sz val="9"/>
      <color indexed="8"/>
      <name val="Arial Nova"/>
      <family val="2"/>
    </font>
    <font>
      <b/>
      <sz val="9"/>
      <color rgb="FF000000"/>
      <name val="Arial Nova"/>
      <family val="2"/>
    </font>
    <font>
      <sz val="9"/>
      <color indexed="8"/>
      <name val="Arial Nova"/>
      <family val="2"/>
    </font>
    <font>
      <sz val="9"/>
      <name val="Arial Nova"/>
      <family val="2"/>
    </font>
    <font>
      <sz val="10"/>
      <name val="Arial"/>
      <family val="2"/>
    </font>
    <font>
      <b/>
      <sz val="9"/>
      <name val="Arial Nova"/>
      <family val="2"/>
    </font>
    <font>
      <b/>
      <sz val="9"/>
      <color theme="0"/>
      <name val="Arial Nova"/>
      <family val="2"/>
    </font>
    <font>
      <sz val="8"/>
      <name val="Arial"/>
    </font>
    <font>
      <b/>
      <sz val="13"/>
      <color theme="4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164" fontId="6" fillId="0" borderId="0" applyFont="0" applyFill="0" applyBorder="0" applyAlignment="0" applyProtection="0"/>
    <xf numFmtId="0" fontId="5" fillId="0" borderId="0"/>
    <xf numFmtId="0" fontId="6" fillId="0" borderId="0"/>
    <xf numFmtId="9" fontId="4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0" fontId="10" fillId="0" borderId="0"/>
    <xf numFmtId="0" fontId="2" fillId="0" borderId="0"/>
    <xf numFmtId="0" fontId="10" fillId="0" borderId="0"/>
    <xf numFmtId="164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7" fillId="0" borderId="0" xfId="0" applyFont="1"/>
    <xf numFmtId="0" fontId="7" fillId="4" borderId="0" xfId="0" applyFont="1" applyFill="1"/>
    <xf numFmtId="4" fontId="7" fillId="0" borderId="0" xfId="0" applyNumberFormat="1" applyFont="1" applyAlignment="1">
      <alignment vertical="center"/>
    </xf>
    <xf numFmtId="4" fontId="13" fillId="0" borderId="12" xfId="8" applyNumberFormat="1" applyFont="1" applyBorder="1" applyAlignment="1">
      <alignment vertical="center"/>
    </xf>
    <xf numFmtId="4" fontId="13" fillId="0" borderId="0" xfId="8" applyNumberFormat="1" applyFont="1" applyAlignment="1">
      <alignment horizontal="center" vertical="center"/>
    </xf>
    <xf numFmtId="4" fontId="13" fillId="0" borderId="0" xfId="8" applyNumberFormat="1" applyFont="1" applyAlignment="1">
      <alignment vertical="center" wrapText="1"/>
    </xf>
    <xf numFmtId="4" fontId="13" fillId="0" borderId="8" xfId="8" applyNumberFormat="1" applyFont="1" applyBorder="1" applyAlignment="1">
      <alignment horizontal="center" vertical="center"/>
    </xf>
    <xf numFmtId="4" fontId="13" fillId="0" borderId="0" xfId="8" applyNumberFormat="1" applyFont="1" applyAlignment="1">
      <alignment horizontal="left" vertical="center"/>
    </xf>
    <xf numFmtId="4" fontId="11" fillId="3" borderId="9" xfId="8" applyNumberFormat="1" applyFont="1" applyFill="1" applyBorder="1" applyAlignment="1">
      <alignment horizontal="center" vertical="center" wrapText="1"/>
    </xf>
    <xf numFmtId="4" fontId="11" fillId="3" borderId="2" xfId="8" applyNumberFormat="1" applyFont="1" applyFill="1" applyBorder="1" applyAlignment="1">
      <alignment horizontal="center" vertical="center" wrapText="1"/>
    </xf>
    <xf numFmtId="4" fontId="7" fillId="6" borderId="3" xfId="0" applyNumberFormat="1" applyFont="1" applyFill="1" applyBorder="1" applyAlignment="1">
      <alignment horizontal="center" vertical="center"/>
    </xf>
    <xf numFmtId="4" fontId="7" fillId="6" borderId="4" xfId="0" applyNumberFormat="1" applyFont="1" applyFill="1" applyBorder="1" applyAlignment="1">
      <alignment horizontal="center" vertical="center"/>
    </xf>
    <xf numFmtId="4" fontId="13" fillId="0" borderId="10" xfId="8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left" vertical="center" wrapText="1"/>
    </xf>
    <xf numFmtId="4" fontId="13" fillId="0" borderId="7" xfId="8" applyNumberFormat="1" applyFont="1" applyBorder="1" applyAlignment="1">
      <alignment horizontal="center" vertical="center"/>
    </xf>
    <xf numFmtId="4" fontId="13" fillId="0" borderId="13" xfId="8" applyNumberFormat="1" applyFont="1" applyBorder="1" applyAlignment="1">
      <alignment horizontal="center" vertical="center"/>
    </xf>
    <xf numFmtId="4" fontId="11" fillId="0" borderId="0" xfId="8" applyNumberFormat="1" applyFont="1" applyAlignment="1">
      <alignment horizontal="left" vertical="center" wrapText="1"/>
    </xf>
    <xf numFmtId="4" fontId="7" fillId="0" borderId="8" xfId="0" applyNumberFormat="1" applyFont="1" applyBorder="1" applyAlignment="1">
      <alignment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 wrapText="1"/>
    </xf>
    <xf numFmtId="4" fontId="7" fillId="0" borderId="13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7" fillId="0" borderId="0" xfId="0" applyNumberFormat="1" applyFont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left" vertical="center" wrapText="1"/>
    </xf>
    <xf numFmtId="4" fontId="7" fillId="0" borderId="8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 wrapText="1"/>
    </xf>
    <xf numFmtId="4" fontId="7" fillId="4" borderId="4" xfId="0" applyNumberFormat="1" applyFont="1" applyFill="1" applyBorder="1" applyAlignment="1">
      <alignment vertical="center"/>
    </xf>
    <xf numFmtId="4" fontId="7" fillId="4" borderId="5" xfId="0" applyNumberFormat="1" applyFont="1" applyFill="1" applyBorder="1" applyAlignment="1">
      <alignment vertical="center"/>
    </xf>
    <xf numFmtId="4" fontId="7" fillId="0" borderId="6" xfId="0" applyNumberFormat="1" applyFont="1" applyBorder="1" applyAlignment="1">
      <alignment horizontal="center" vertical="center"/>
    </xf>
    <xf numFmtId="4" fontId="7" fillId="6" borderId="10" xfId="0" applyNumberFormat="1" applyFont="1" applyFill="1" applyBorder="1" applyAlignment="1">
      <alignment horizontal="center" vertical="center"/>
    </xf>
    <xf numFmtId="4" fontId="7" fillId="6" borderId="7" xfId="0" applyNumberFormat="1" applyFont="1" applyFill="1" applyBorder="1" applyAlignment="1">
      <alignment horizontal="center" vertical="center"/>
    </xf>
    <xf numFmtId="4" fontId="13" fillId="0" borderId="0" xfId="8" applyNumberFormat="1" applyFont="1" applyAlignment="1">
      <alignment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13" fillId="0" borderId="2" xfId="8" applyNumberFormat="1" applyFont="1" applyBorder="1" applyAlignment="1">
      <alignment vertical="center"/>
    </xf>
    <xf numFmtId="168" fontId="14" fillId="0" borderId="0" xfId="0" applyNumberFormat="1" applyFont="1" applyAlignment="1">
      <alignment vertical="center"/>
    </xf>
    <xf numFmtId="168" fontId="14" fillId="0" borderId="0" xfId="0" applyNumberFormat="1" applyFont="1" applyAlignment="1">
      <alignment horizontal="center" vertical="center"/>
    </xf>
    <xf numFmtId="168" fontId="14" fillId="0" borderId="0" xfId="1" applyNumberFormat="1" applyFont="1" applyBorder="1" applyAlignment="1">
      <alignment vertical="center"/>
    </xf>
    <xf numFmtId="168" fontId="16" fillId="0" borderId="0" xfId="1" applyNumberFormat="1" applyFont="1" applyFill="1" applyBorder="1" applyAlignment="1">
      <alignment horizontal="center" vertical="center"/>
    </xf>
    <xf numFmtId="168" fontId="16" fillId="0" borderId="0" xfId="1" applyNumberFormat="1" applyFont="1" applyBorder="1" applyAlignment="1">
      <alignment vertical="center"/>
    </xf>
    <xf numFmtId="168" fontId="16" fillId="0" borderId="0" xfId="1" applyNumberFormat="1" applyFont="1" applyBorder="1" applyAlignment="1">
      <alignment horizontal="center" vertical="center"/>
    </xf>
    <xf numFmtId="168" fontId="16" fillId="0" borderId="0" xfId="1" applyNumberFormat="1" applyFont="1" applyBorder="1" applyAlignment="1">
      <alignment horizontal="right" vertical="center"/>
    </xf>
    <xf numFmtId="168" fontId="16" fillId="0" borderId="2" xfId="0" applyNumberFormat="1" applyFont="1" applyBorder="1" applyAlignment="1">
      <alignment horizontal="center" vertical="center"/>
    </xf>
    <xf numFmtId="168" fontId="16" fillId="5" borderId="2" xfId="0" applyNumberFormat="1" applyFont="1" applyFill="1" applyBorder="1" applyAlignment="1">
      <alignment horizontal="center" vertical="center" wrapText="1"/>
    </xf>
    <xf numFmtId="168" fontId="16" fillId="6" borderId="2" xfId="0" applyNumberFormat="1" applyFont="1" applyFill="1" applyBorder="1" applyAlignment="1">
      <alignment horizontal="center" vertical="center"/>
    </xf>
    <xf numFmtId="168" fontId="16" fillId="0" borderId="0" xfId="0" applyNumberFormat="1" applyFont="1" applyAlignment="1">
      <alignment vertical="center"/>
    </xf>
    <xf numFmtId="168" fontId="14" fillId="0" borderId="2" xfId="0" applyNumberFormat="1" applyFont="1" applyBorder="1" applyAlignment="1">
      <alignment horizontal="center" vertical="center"/>
    </xf>
    <xf numFmtId="168" fontId="14" fillId="0" borderId="2" xfId="0" applyNumberFormat="1" applyFont="1" applyBorder="1" applyAlignment="1">
      <alignment vertical="center"/>
    </xf>
    <xf numFmtId="168" fontId="16" fillId="0" borderId="4" xfId="0" applyNumberFormat="1" applyFont="1" applyBorder="1" applyAlignment="1">
      <alignment horizontal="right" vertical="center"/>
    </xf>
    <xf numFmtId="168" fontId="16" fillId="0" borderId="5" xfId="0" applyNumberFormat="1" applyFont="1" applyBorder="1" applyAlignment="1">
      <alignment vertical="center"/>
    </xf>
    <xf numFmtId="168" fontId="16" fillId="4" borderId="3" xfId="0" applyNumberFormat="1" applyFont="1" applyFill="1" applyBorder="1" applyAlignment="1">
      <alignment vertical="center"/>
    </xf>
    <xf numFmtId="168" fontId="16" fillId="4" borderId="4" xfId="0" applyNumberFormat="1" applyFont="1" applyFill="1" applyBorder="1" applyAlignment="1">
      <alignment horizontal="center" vertical="center"/>
    </xf>
    <xf numFmtId="168" fontId="16" fillId="4" borderId="4" xfId="0" applyNumberFormat="1" applyFont="1" applyFill="1" applyBorder="1" applyAlignment="1">
      <alignment vertical="center"/>
    </xf>
    <xf numFmtId="168" fontId="16" fillId="4" borderId="5" xfId="0" applyNumberFormat="1" applyFont="1" applyFill="1" applyBorder="1" applyAlignment="1">
      <alignment vertical="center"/>
    </xf>
    <xf numFmtId="168" fontId="14" fillId="0" borderId="2" xfId="0" applyNumberFormat="1" applyFont="1" applyBorder="1" applyAlignment="1">
      <alignment vertical="center" wrapText="1"/>
    </xf>
    <xf numFmtId="168" fontId="14" fillId="0" borderId="14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horizontal="left" vertical="center" wrapText="1"/>
    </xf>
    <xf numFmtId="168" fontId="16" fillId="6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65" fontId="16" fillId="0" borderId="2" xfId="1" applyNumberFormat="1" applyFont="1" applyBorder="1" applyAlignment="1">
      <alignment horizontal="right" vertical="center"/>
    </xf>
    <xf numFmtId="9" fontId="17" fillId="0" borderId="2" xfId="4" applyFont="1" applyFill="1" applyBorder="1" applyAlignment="1">
      <alignment horizontal="center" vertical="center"/>
    </xf>
    <xf numFmtId="167" fontId="17" fillId="0" borderId="2" xfId="4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166" fontId="16" fillId="0" borderId="2" xfId="0" applyNumberFormat="1" applyFont="1" applyBorder="1" applyAlignment="1">
      <alignment vertical="center"/>
    </xf>
    <xf numFmtId="0" fontId="14" fillId="0" borderId="0" xfId="3" applyFont="1" applyAlignment="1">
      <alignment vertical="center"/>
    </xf>
    <xf numFmtId="10" fontId="16" fillId="0" borderId="2" xfId="4" applyNumberFormat="1" applyFont="1" applyBorder="1" applyAlignment="1">
      <alignment horizontal="right" vertical="center"/>
    </xf>
    <xf numFmtId="4" fontId="7" fillId="6" borderId="12" xfId="0" applyNumberFormat="1" applyFont="1" applyFill="1" applyBorder="1" applyAlignment="1">
      <alignment horizontal="center" vertical="center"/>
    </xf>
    <xf numFmtId="4" fontId="7" fillId="6" borderId="0" xfId="0" applyNumberFormat="1" applyFont="1" applyFill="1" applyAlignment="1">
      <alignment horizontal="center" vertical="center"/>
    </xf>
    <xf numFmtId="168" fontId="14" fillId="0" borderId="0" xfId="0" applyNumberFormat="1" applyFont="1" applyAlignment="1">
      <alignment vertical="center" wrapText="1"/>
    </xf>
    <xf numFmtId="2" fontId="7" fillId="0" borderId="0" xfId="0" applyNumberFormat="1" applyFont="1"/>
    <xf numFmtId="168" fontId="16" fillId="5" borderId="3" xfId="0" applyNumberFormat="1" applyFont="1" applyFill="1" applyBorder="1" applyAlignment="1">
      <alignment horizontal="center" vertical="center" wrapText="1"/>
    </xf>
    <xf numFmtId="168" fontId="16" fillId="5" borderId="5" xfId="0" applyNumberFormat="1" applyFont="1" applyFill="1" applyBorder="1" applyAlignment="1">
      <alignment horizontal="center" vertical="center" wrapText="1"/>
    </xf>
    <xf numFmtId="168" fontId="16" fillId="5" borderId="9" xfId="0" applyNumberFormat="1" applyFont="1" applyFill="1" applyBorder="1" applyAlignment="1">
      <alignment horizontal="center" vertical="center" wrapText="1"/>
    </xf>
    <xf numFmtId="168" fontId="16" fillId="5" borderId="15" xfId="0" applyNumberFormat="1" applyFont="1" applyFill="1" applyBorder="1" applyAlignment="1">
      <alignment horizontal="center" vertical="center" wrapText="1"/>
    </xf>
    <xf numFmtId="168" fontId="16" fillId="6" borderId="3" xfId="0" applyNumberFormat="1" applyFont="1" applyFill="1" applyBorder="1" applyAlignment="1">
      <alignment horizontal="center" vertical="center"/>
    </xf>
    <xf numFmtId="168" fontId="16" fillId="6" borderId="4" xfId="0" applyNumberFormat="1" applyFont="1" applyFill="1" applyBorder="1" applyAlignment="1">
      <alignment horizontal="center" vertical="center"/>
    </xf>
    <xf numFmtId="168" fontId="16" fillId="5" borderId="9" xfId="0" applyNumberFormat="1" applyFont="1" applyFill="1" applyBorder="1" applyAlignment="1">
      <alignment horizontal="center" vertical="center"/>
    </xf>
    <xf numFmtId="168" fontId="16" fillId="5" borderId="15" xfId="0" applyNumberFormat="1" applyFont="1" applyFill="1" applyBorder="1" applyAlignment="1">
      <alignment horizontal="center" vertical="center"/>
    </xf>
    <xf numFmtId="168" fontId="16" fillId="0" borderId="3" xfId="0" applyNumberFormat="1" applyFont="1" applyBorder="1" applyAlignment="1">
      <alignment horizontal="right" vertical="center"/>
    </xf>
    <xf numFmtId="168" fontId="16" fillId="0" borderId="4" xfId="0" applyNumberFormat="1" applyFont="1" applyBorder="1" applyAlignment="1">
      <alignment horizontal="right" vertical="center"/>
    </xf>
    <xf numFmtId="168" fontId="16" fillId="4" borderId="2" xfId="0" applyNumberFormat="1" applyFont="1" applyFill="1" applyBorder="1" applyAlignment="1">
      <alignment horizontal="left" vertical="center"/>
    </xf>
    <xf numFmtId="168" fontId="16" fillId="0" borderId="0" xfId="0" applyNumberFormat="1" applyFont="1" applyAlignment="1">
      <alignment horizontal="center" vertical="center"/>
    </xf>
    <xf numFmtId="168" fontId="14" fillId="0" borderId="2" xfId="0" applyNumberFormat="1" applyFont="1" applyBorder="1" applyAlignment="1">
      <alignment horizontal="left" vertical="center" wrapText="1" shrinkToFit="1"/>
    </xf>
    <xf numFmtId="168" fontId="16" fillId="4" borderId="3" xfId="0" applyNumberFormat="1" applyFont="1" applyFill="1" applyBorder="1" applyAlignment="1">
      <alignment horizontal="left" vertical="center"/>
    </xf>
    <xf numFmtId="168" fontId="16" fillId="4" borderId="4" xfId="0" applyNumberFormat="1" applyFont="1" applyFill="1" applyBorder="1" applyAlignment="1">
      <alignment horizontal="left" vertical="center"/>
    </xf>
    <xf numFmtId="168" fontId="16" fillId="4" borderId="5" xfId="0" applyNumberFormat="1" applyFont="1" applyFill="1" applyBorder="1" applyAlignment="1">
      <alignment horizontal="left" vertical="center"/>
    </xf>
    <xf numFmtId="168" fontId="16" fillId="6" borderId="2" xfId="0" applyNumberFormat="1" applyFont="1" applyFill="1" applyBorder="1" applyAlignment="1">
      <alignment horizontal="left" vertical="center"/>
    </xf>
    <xf numFmtId="4" fontId="13" fillId="0" borderId="11" xfId="8" applyNumberFormat="1" applyFont="1" applyBorder="1" applyAlignment="1">
      <alignment horizontal="left" vertical="center"/>
    </xf>
    <xf numFmtId="4" fontId="13" fillId="0" borderId="1" xfId="8" applyNumberFormat="1" applyFont="1" applyBorder="1" applyAlignment="1">
      <alignment horizontal="left" vertical="center"/>
    </xf>
    <xf numFmtId="4" fontId="7" fillId="4" borderId="4" xfId="0" applyNumberFormat="1" applyFont="1" applyFill="1" applyBorder="1" applyAlignment="1">
      <alignment horizontal="left" vertical="center"/>
    </xf>
    <xf numFmtId="4" fontId="7" fillId="4" borderId="5" xfId="0" applyNumberFormat="1" applyFont="1" applyFill="1" applyBorder="1" applyAlignment="1">
      <alignment horizontal="left" vertical="center"/>
    </xf>
    <xf numFmtId="4" fontId="13" fillId="0" borderId="12" xfId="8" applyNumberFormat="1" applyFont="1" applyBorder="1" applyAlignment="1">
      <alignment horizontal="left" vertical="center"/>
    </xf>
    <xf numFmtId="4" fontId="13" fillId="0" borderId="0" xfId="8" applyNumberFormat="1" applyFont="1" applyAlignment="1">
      <alignment horizontal="left" vertical="center"/>
    </xf>
    <xf numFmtId="4" fontId="7" fillId="4" borderId="7" xfId="0" applyNumberFormat="1" applyFont="1" applyFill="1" applyBorder="1" applyAlignment="1">
      <alignment horizontal="left" vertical="center"/>
    </xf>
    <xf numFmtId="4" fontId="7" fillId="4" borderId="13" xfId="0" applyNumberFormat="1" applyFont="1" applyFill="1" applyBorder="1" applyAlignment="1">
      <alignment horizontal="left" vertical="center"/>
    </xf>
    <xf numFmtId="4" fontId="13" fillId="0" borderId="6" xfId="8" applyNumberFormat="1" applyFont="1" applyBorder="1" applyAlignment="1">
      <alignment horizontal="left" vertical="center"/>
    </xf>
    <xf numFmtId="4" fontId="13" fillId="0" borderId="2" xfId="8" applyNumberFormat="1" applyFont="1" applyBorder="1" applyAlignment="1">
      <alignment horizontal="center" vertical="center"/>
    </xf>
    <xf numFmtId="4" fontId="7" fillId="4" borderId="0" xfId="0" applyNumberFormat="1" applyFont="1" applyFill="1" applyAlignment="1">
      <alignment horizontal="left" vertical="center"/>
    </xf>
    <xf numFmtId="4" fontId="7" fillId="4" borderId="8" xfId="0" applyNumberFormat="1" applyFont="1" applyFill="1" applyBorder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/>
    </xf>
    <xf numFmtId="4" fontId="13" fillId="0" borderId="8" xfId="8" applyNumberFormat="1" applyFont="1" applyBorder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13" fillId="0" borderId="0" xfId="8" applyNumberFormat="1" applyFont="1" applyAlignment="1">
      <alignment horizontal="center" vertical="center"/>
    </xf>
    <xf numFmtId="4" fontId="13" fillId="0" borderId="8" xfId="8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4" fontId="11" fillId="0" borderId="10" xfId="8" applyNumberFormat="1" applyFont="1" applyBorder="1" applyAlignment="1">
      <alignment horizontal="center" vertical="center"/>
    </xf>
    <xf numFmtId="4" fontId="11" fillId="0" borderId="7" xfId="8" applyNumberFormat="1" applyFont="1" applyBorder="1" applyAlignment="1">
      <alignment horizontal="center" vertical="center"/>
    </xf>
    <xf numFmtId="4" fontId="11" fillId="0" borderId="13" xfId="8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167" fontId="14" fillId="0" borderId="2" xfId="12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justify" vertical="center" wrapText="1" shrinkToFit="1"/>
    </xf>
    <xf numFmtId="0" fontId="14" fillId="0" borderId="2" xfId="0" applyFont="1" applyBorder="1" applyAlignment="1">
      <alignment horizontal="justify" vertical="center" wrapText="1" shrinkToFit="1"/>
    </xf>
    <xf numFmtId="0" fontId="16" fillId="2" borderId="2" xfId="0" applyFont="1" applyFill="1" applyBorder="1" applyAlignment="1">
      <alignment horizontal="center" vertical="center" wrapText="1"/>
    </xf>
    <xf numFmtId="168" fontId="14" fillId="0" borderId="2" xfId="0" applyNumberFormat="1" applyFont="1" applyBorder="1" applyAlignment="1">
      <alignment horizontal="right" vertical="center"/>
    </xf>
    <xf numFmtId="49" fontId="1" fillId="0" borderId="0" xfId="13" applyNumberFormat="1" applyAlignment="1">
      <alignment horizontal="left" vertical="center"/>
    </xf>
    <xf numFmtId="0" fontId="19" fillId="0" borderId="0" xfId="10" applyFont="1" applyAlignment="1">
      <alignment horizontal="center" vertical="center"/>
    </xf>
    <xf numFmtId="0" fontId="1" fillId="0" borderId="0" xfId="13" applyAlignment="1">
      <alignment vertical="center"/>
    </xf>
    <xf numFmtId="0" fontId="20" fillId="0" borderId="0" xfId="10" applyFont="1" applyAlignment="1">
      <alignment horizontal="center" vertical="center"/>
    </xf>
    <xf numFmtId="0" fontId="21" fillId="7" borderId="0" xfId="10" applyFont="1" applyFill="1" applyAlignment="1">
      <alignment horizontal="center" vertical="center"/>
    </xf>
    <xf numFmtId="49" fontId="10" fillId="0" borderId="0" xfId="10" applyNumberFormat="1" applyAlignment="1">
      <alignment horizontal="left" vertical="center"/>
    </xf>
    <xf numFmtId="0" fontId="1" fillId="0" borderId="0" xfId="13"/>
    <xf numFmtId="0" fontId="22" fillId="8" borderId="0" xfId="13" applyFont="1" applyFill="1" applyAlignment="1">
      <alignment vertical="center"/>
    </xf>
    <xf numFmtId="0" fontId="1" fillId="8" borderId="0" xfId="13" applyFill="1" applyAlignment="1">
      <alignment vertical="center"/>
    </xf>
    <xf numFmtId="0" fontId="23" fillId="7" borderId="0" xfId="13" applyFont="1" applyFill="1" applyAlignment="1">
      <alignment horizontal="right" vertical="center"/>
    </xf>
    <xf numFmtId="0" fontId="10" fillId="0" borderId="0" xfId="10" applyAlignment="1">
      <alignment vertical="center" wrapText="1"/>
    </xf>
    <xf numFmtId="0" fontId="24" fillId="0" borderId="0" xfId="10" applyFont="1" applyAlignment="1">
      <alignment horizontal="center" vertical="center"/>
    </xf>
    <xf numFmtId="0" fontId="23" fillId="8" borderId="0" xfId="13" applyFont="1" applyFill="1" applyAlignment="1">
      <alignment horizontal="right" vertical="center"/>
    </xf>
    <xf numFmtId="49" fontId="23" fillId="7" borderId="0" xfId="13" applyNumberFormat="1" applyFont="1" applyFill="1" applyAlignment="1">
      <alignment horizontal="center" vertical="center"/>
    </xf>
    <xf numFmtId="0" fontId="25" fillId="0" borderId="0" xfId="10" applyFont="1" applyAlignment="1">
      <alignment horizontal="right" vertical="center"/>
    </xf>
    <xf numFmtId="10" fontId="25" fillId="7" borderId="0" xfId="10" applyNumberFormat="1" applyFont="1" applyFill="1" applyAlignment="1">
      <alignment horizontal="center" vertical="center"/>
    </xf>
    <xf numFmtId="4" fontId="25" fillId="8" borderId="0" xfId="11" applyNumberFormat="1" applyFont="1" applyFill="1" applyAlignment="1">
      <alignment horizontal="right" vertical="center"/>
    </xf>
    <xf numFmtId="49" fontId="26" fillId="9" borderId="2" xfId="10" applyNumberFormat="1" applyFont="1" applyFill="1" applyBorder="1" applyAlignment="1">
      <alignment horizontal="center" vertical="center"/>
    </xf>
    <xf numFmtId="0" fontId="26" fillId="9" borderId="5" xfId="10" applyFont="1" applyFill="1" applyBorder="1" applyAlignment="1">
      <alignment horizontal="center" vertical="center" wrapText="1"/>
    </xf>
    <xf numFmtId="0" fontId="26" fillId="9" borderId="2" xfId="10" applyFont="1" applyFill="1" applyBorder="1" applyAlignment="1">
      <alignment horizontal="center" vertical="center"/>
    </xf>
    <xf numFmtId="4" fontId="26" fillId="9" borderId="2" xfId="10" applyNumberFormat="1" applyFont="1" applyFill="1" applyBorder="1" applyAlignment="1">
      <alignment horizontal="center" vertical="center"/>
    </xf>
    <xf numFmtId="0" fontId="1" fillId="0" borderId="0" xfId="13" applyAlignment="1">
      <alignment horizontal="center" vertical="center"/>
    </xf>
    <xf numFmtId="49" fontId="1" fillId="7" borderId="16" xfId="13" applyNumberFormat="1" applyFill="1" applyBorder="1" applyAlignment="1">
      <alignment horizontal="left" vertical="center"/>
    </xf>
    <xf numFmtId="0" fontId="1" fillId="0" borderId="16" xfId="13" applyBorder="1" applyAlignment="1">
      <alignment vertical="center" wrapText="1"/>
    </xf>
    <xf numFmtId="0" fontId="1" fillId="0" borderId="16" xfId="13" applyBorder="1" applyAlignment="1">
      <alignment horizontal="center" vertical="center"/>
    </xf>
    <xf numFmtId="4" fontId="1" fillId="0" borderId="16" xfId="13" applyNumberFormat="1" applyBorder="1" applyAlignment="1">
      <alignment vertical="center"/>
    </xf>
    <xf numFmtId="49" fontId="1" fillId="0" borderId="17" xfId="13" applyNumberFormat="1" applyBorder="1" applyAlignment="1">
      <alignment horizontal="left" vertical="center"/>
    </xf>
    <xf numFmtId="0" fontId="1" fillId="0" borderId="17" xfId="13" applyBorder="1" applyAlignment="1">
      <alignment vertical="center" wrapText="1"/>
    </xf>
    <xf numFmtId="0" fontId="1" fillId="0" borderId="17" xfId="13" applyBorder="1" applyAlignment="1">
      <alignment horizontal="center" vertical="center"/>
    </xf>
    <xf numFmtId="4" fontId="1" fillId="0" borderId="17" xfId="13" applyNumberFormat="1" applyBorder="1" applyAlignment="1">
      <alignment vertical="center"/>
    </xf>
    <xf numFmtId="0" fontId="1" fillId="0" borderId="17" xfId="13" quotePrefix="1" applyBorder="1" applyAlignment="1">
      <alignment vertical="center" wrapText="1"/>
    </xf>
    <xf numFmtId="0" fontId="1" fillId="0" borderId="0" xfId="13" applyAlignment="1">
      <alignment vertical="center" wrapText="1"/>
    </xf>
    <xf numFmtId="4" fontId="1" fillId="0" borderId="0" xfId="13" applyNumberFormat="1" applyAlignment="1">
      <alignment vertical="center"/>
    </xf>
  </cellXfs>
  <cellStyles count="14">
    <cellStyle name="Normal" xfId="0" builtinId="0"/>
    <cellStyle name="Normal 12" xfId="3" xr:uid="{1EF1B364-1522-4C85-8E9B-AF975FB26863}"/>
    <cellStyle name="Normal 2" xfId="2" xr:uid="{6F2CDA2A-F37C-42F6-8255-49427917D5F6}"/>
    <cellStyle name="Normal 2 2" xfId="10" xr:uid="{CA71873D-36A4-45E5-AA2E-0B09F13F03CC}"/>
    <cellStyle name="Normal 3" xfId="5" xr:uid="{93811144-635B-41F8-A312-1CA9115CED9E}"/>
    <cellStyle name="Normal 4" xfId="6" xr:uid="{319B3778-B1C6-4ED5-BF3F-82B9DBD201E4}"/>
    <cellStyle name="Normal 5" xfId="7" xr:uid="{44317640-11DE-4BD9-A32A-4EFF6E39D48D}"/>
    <cellStyle name="Normal 6" xfId="8" xr:uid="{B8228602-F7E3-490C-A629-CE543AD828FF}"/>
    <cellStyle name="Normal 7" xfId="9" xr:uid="{FD90CC48-2041-4C6E-B0A0-ECF886E4C004}"/>
    <cellStyle name="Normal 8" xfId="13" xr:uid="{B5D2BB6F-8311-4ADD-ACF3-CA036A12C880}"/>
    <cellStyle name="Porcentagem" xfId="12" builtinId="5"/>
    <cellStyle name="Porcentagem 2" xfId="4" xr:uid="{F7693977-EFAD-40D7-8D1B-A6671DC5DB12}"/>
    <cellStyle name="Vírgula" xfId="1" builtinId="3"/>
    <cellStyle name="Vírgula 2" xfId="11" xr:uid="{AE62AFA7-8118-4EA0-8104-2DFE7ABC392A}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FFEFC1"/>
      <color rgb="FFFFC625"/>
      <color rgb="FFFFD661"/>
      <color rgb="FFFFDD7D"/>
      <color rgb="FFFFE393"/>
      <color rgb="FFFFD96D"/>
      <color rgb="FFFFD14F"/>
      <color rgb="FFFFC111"/>
      <color rgb="FFFAB900"/>
      <color rgb="FFEAA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311718</xdr:colOff>
      <xdr:row>2</xdr:row>
      <xdr:rowOff>14412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9AD9FE-01F5-4FE2-9700-E174662CB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1818" cy="441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74850</xdr:colOff>
      <xdr:row>34</xdr:row>
      <xdr:rowOff>30636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116C3D1-C741-EC32-40CB-53EBFF8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00000" cy="5536086"/>
        </a:xfrm>
        <a:prstGeom prst="rect">
          <a:avLst/>
        </a:prstGeom>
      </xdr:spPr>
    </xdr:pic>
    <xdr:clientData/>
  </xdr:twoCellAnchor>
  <xdr:twoCellAnchor editAs="oneCell">
    <xdr:from>
      <xdr:col>10</xdr:col>
      <xdr:colOff>600075</xdr:colOff>
      <xdr:row>38</xdr:row>
      <xdr:rowOff>57150</xdr:rowOff>
    </xdr:from>
    <xdr:to>
      <xdr:col>28</xdr:col>
      <xdr:colOff>427275</xdr:colOff>
      <xdr:row>69</xdr:row>
      <xdr:rowOff>159125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5E51B18-7626-B5C2-577E-3C6AEE908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5625" y="6172200"/>
          <a:ext cx="10800000" cy="51216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28</xdr:col>
      <xdr:colOff>436800</xdr:colOff>
      <xdr:row>38</xdr:row>
      <xdr:rowOff>56125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3EAB402F-D672-07A2-F0DE-9847BDD5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25150" y="485775"/>
          <a:ext cx="10800000" cy="5685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lanilhas%20Padr&#227;o\C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tos\LENC-PRO%20VICINAIS%20III\Custo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BKP-Jorge%20NGI-02291%20-%2003-04-2009\D\OR&#199;AMENTOS\ACCIONA-DNIT\TRECHO%201%20-%20CT%20161%20A%20161,4\Documents%20and%20Settings\pbenavides.br393\Configura&#231;&#245;es%20locais\Temporary%20Internet%20Files\Content.Outlook\QX31WFH3\RA%20BR393-RJ-0195%2050-VAR-A1-GR-OR%20E-001-00.xls?4028E1D4" TargetMode="External"/><Relationship Id="rId1" Type="http://schemas.openxmlformats.org/officeDocument/2006/relationships/externalLinkPath" Target="file:///\\4028E1D4\RA%20BR393-RJ-0195%2050-VAR-A1-GR-OR%20E-001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U"/>
      <sheetName val="RD-11BRA "/>
      <sheetName val="RD-10BG"/>
      <sheetName val="RD-1SAI"/>
      <sheetName val="RD-2SAR"/>
      <sheetName val="RD-3SLI"/>
      <sheetName val="RD-4SDI"/>
      <sheetName val="RD-5SDE"/>
      <sheetName val="RD-6BRA"/>
      <sheetName val="RD-7 BUG"/>
      <sheetName val="RD-7 CXC"/>
      <sheetName val="RD-8EAC"/>
      <sheetName val="RD-8EAA"/>
      <sheetName val="RD-9RLE"/>
      <sheetName val="ROC-1"/>
      <sheetName val="ROC-2 "/>
      <sheetName val="RD-13SIN"/>
      <sheetName val="RP-1 SB (3)"/>
      <sheetName val="RP-1 SB (4)"/>
      <sheetName val="RP-1 SB (5)"/>
      <sheetName val="RP-1 SB (6)"/>
      <sheetName val="RP-1 SC (3)"/>
      <sheetName val="RP-1 SC (4)"/>
      <sheetName val="RP-1 SC (5)"/>
      <sheetName val="RP-1 SC (T)"/>
      <sheetName val="RP-1 SF (T)"/>
      <sheetName val="RP-1 SF (4)"/>
      <sheetName val="RP-1 SF (5)"/>
      <sheetName val="RP-1 SF (6)"/>
      <sheetName val="RP-1 RB (4)"/>
      <sheetName val="RP-1 RB (5)"/>
      <sheetName val="RP-1 RB (6)"/>
      <sheetName val="RP-1 BG (6)"/>
      <sheetName val="RP-2 SB(2)"/>
      <sheetName val="RP-2 SC(2)"/>
      <sheetName val="RP-2 BG(2)"/>
      <sheetName val="RP-3 SB"/>
      <sheetName val="RP-3 SC "/>
      <sheetName val="RP-3 BG "/>
      <sheetName val="RP-4  "/>
      <sheetName val="RP-5"/>
      <sheetName val="RR1 ( TSD)"/>
      <sheetName val="RR2 (MICRO)"/>
      <sheetName val="RR3 (REP+TSD)"/>
      <sheetName val="RR4 (REP+MICRO)"/>
      <sheetName val="RR5 (REP H3)"/>
      <sheetName val="RR6 (REP H4)"/>
      <sheetName val="RR6 (H5)"/>
      <sheetName val="RR6 (H6)"/>
      <sheetName val="RP-1 SAF"/>
      <sheetName val="RP-1 SC"/>
      <sheetName val="RP-1 SB"/>
      <sheetName val="RD-11BRA_"/>
      <sheetName val="RD-7_BUG"/>
      <sheetName val="RD-7_CXC"/>
      <sheetName val="ROC-2_"/>
      <sheetName val="RP-1_SB_(3)"/>
      <sheetName val="RP-1_SB_(4)"/>
      <sheetName val="RP-1_SB_(5)"/>
      <sheetName val="RP-1_SB_(6)"/>
      <sheetName val="RP-1_SC_(3)"/>
      <sheetName val="RP-1_SC_(4)"/>
      <sheetName val="RP-1_SC_(5)"/>
      <sheetName val="RP-1_SC_(T)"/>
      <sheetName val="RP-1_SF_(T)"/>
      <sheetName val="RP-1_SF_(4)"/>
      <sheetName val="RP-1_SF_(5)"/>
      <sheetName val="RP-1_SF_(6)"/>
      <sheetName val="RP-1_RB_(4)"/>
      <sheetName val="RP-1_RB_(5)"/>
      <sheetName val="RP-1_RB_(6)"/>
      <sheetName val="RP-1_BG_(6)"/>
      <sheetName val="RP-2_SB(2)"/>
      <sheetName val="RP-2_SC(2)"/>
      <sheetName val="RP-2_BG(2)"/>
      <sheetName val="RP-3_SB"/>
      <sheetName val="RP-3_SC_"/>
      <sheetName val="RP-3_BG_"/>
      <sheetName val="RP-4__"/>
      <sheetName val="RR1_(_TSD)"/>
      <sheetName val="RR2_(MICRO)"/>
      <sheetName val="RR3_(REP+TSD)"/>
      <sheetName val="RR4_(REP+MICRO)"/>
      <sheetName val="RR5_(REP_H3)"/>
      <sheetName val="RR6_(REP_H4)"/>
      <sheetName val="RR6_(H5)"/>
      <sheetName val="RR6_(H6)"/>
      <sheetName val="RP-1_SAF"/>
      <sheetName val="RP-1_SC"/>
      <sheetName val="RP-1_SB"/>
      <sheetName val="OBJETO FIXO"/>
      <sheetName val="TIPOS DOCUM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1">
          <cell r="D31" t="str">
            <v>M3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U"/>
      <sheetName val="RP-1 SB (3)"/>
      <sheetName val="RP-1 SB (4)"/>
      <sheetName val="RP-1 SB (5)"/>
      <sheetName val="RP-1 SB (6)"/>
      <sheetName val="RP-1 SC (3)"/>
      <sheetName val="RP-1 SC (4)"/>
      <sheetName val="RP-1 SC (5)"/>
      <sheetName val="RP-1 SC (T)"/>
      <sheetName val="RP-1 SF (T)"/>
      <sheetName val="RP-1 SF (4)"/>
      <sheetName val="RP-1 SF (5)"/>
      <sheetName val="RP-1 SF (6)"/>
      <sheetName val="RP-1 RB (4)"/>
      <sheetName val="RP-1 RB (5)"/>
      <sheetName val="RP-1 RB (6)"/>
      <sheetName val="RP-1 BG (6)"/>
      <sheetName val="RP-1 B (BG)"/>
      <sheetName val="RP-2 SB(2)"/>
      <sheetName val="RP-2 SC(2)"/>
      <sheetName val="RP-2 BG(2)"/>
      <sheetName val="RP-3 SB"/>
      <sheetName val="RP-3 SC "/>
      <sheetName val="RP-3 BG "/>
      <sheetName val="RP-4"/>
      <sheetName val="RP-5"/>
      <sheetName val="RR3 (REP+TSD)"/>
      <sheetName val="RR4 (REP+MICRO)"/>
      <sheetName val="RR5 (REP H3)"/>
      <sheetName val="RR6 (REP H4)"/>
      <sheetName val="RR6 RB (5)"/>
      <sheetName val="RR6 RB (4)"/>
      <sheetName val="RR6 RB (9)"/>
      <sheetName val="RD-1SAI"/>
      <sheetName val="RD-2SAR"/>
      <sheetName val="RD-3SLI"/>
      <sheetName val="RD-10BG"/>
      <sheetName val="RD-4SDI"/>
      <sheetName val="RD-11BRA"/>
      <sheetName val="RD-7 BUG"/>
      <sheetName val="RD-7 CXC"/>
      <sheetName val="RD-7 LBG"/>
      <sheetName val="RD-8EAA"/>
      <sheetName val="RD-8EAC"/>
      <sheetName val="RD-9RLE"/>
      <sheetName val="ROC-1"/>
      <sheetName val="ROC-2"/>
      <sheetName val="RD-13SIN"/>
      <sheetName val="CO-I"/>
      <sheetName val="CO-II"/>
      <sheetName val="CO-III"/>
      <sheetName val="RR1 ( TSD)"/>
      <sheetName val="RR2 (MICRO)"/>
      <sheetName val="RR6 (H5)"/>
      <sheetName val="RR6 (H6)"/>
      <sheetName val="RP-1 SAF"/>
      <sheetName val="RP-1 SC"/>
      <sheetName val="RP-1 SB"/>
      <sheetName val="RD-5SDE"/>
      <sheetName val="RD-6BRA"/>
      <sheetName val="RP-1_SB_(3)"/>
      <sheetName val="RP-1_SB_(4)"/>
      <sheetName val="RP-1_SB_(5)"/>
      <sheetName val="RP-1_SB_(6)"/>
      <sheetName val="RP-1_SC_(3)"/>
      <sheetName val="RP-1_SC_(4)"/>
      <sheetName val="RP-1_SC_(5)"/>
      <sheetName val="RP-1_SC_(T)"/>
      <sheetName val="RP-1_SF_(T)"/>
      <sheetName val="RP-1_SF_(4)"/>
      <sheetName val="RP-1_SF_(5)"/>
      <sheetName val="RP-1_SF_(6)"/>
      <sheetName val="RP-1_RB_(4)"/>
      <sheetName val="RP-1_RB_(5)"/>
      <sheetName val="RP-1_RB_(6)"/>
      <sheetName val="RP-1_BG_(6)"/>
      <sheetName val="RP-1_B_(BG)"/>
      <sheetName val="RP-2_SB(2)"/>
      <sheetName val="RP-2_SC(2)"/>
      <sheetName val="RP-2_BG(2)"/>
      <sheetName val="RP-3_SB"/>
      <sheetName val="RP-3_SC_"/>
      <sheetName val="RP-3_BG_"/>
      <sheetName val="RR3_(REP+TSD)"/>
      <sheetName val="RR4_(REP+MICRO)"/>
      <sheetName val="RR5_(REP_H3)"/>
      <sheetName val="RR6_(REP_H4)"/>
      <sheetName val="RR6_RB_(5)"/>
      <sheetName val="RR6_RB_(4)"/>
      <sheetName val="RR6_RB_(9)"/>
      <sheetName val="RD-7_BUG"/>
      <sheetName val="RD-7_CXC"/>
      <sheetName val="RD-7_LBG"/>
      <sheetName val="RR1_(_TSD)"/>
      <sheetName val="RR2_(MICRO)"/>
      <sheetName val="RR6_(H5)"/>
      <sheetName val="RR6_(H6)"/>
      <sheetName val="RP-1_SAF"/>
      <sheetName val="RP-1_SC"/>
      <sheetName val="RP-1_SB"/>
    </sheetNames>
    <sheetDataSet>
      <sheetData sheetId="0" refreshError="1"/>
      <sheetData sheetId="1" refreshError="1">
        <row r="13">
          <cell r="B13" t="str">
            <v>DR 3 - BAURU</v>
          </cell>
        </row>
        <row r="31">
          <cell r="D31" t="str">
            <v>M3</v>
          </cell>
        </row>
        <row r="39">
          <cell r="E39">
            <v>0</v>
          </cell>
          <cell r="G3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DALENA"/>
      <sheetName val="Sicro 2 - Julho_07"/>
    </sheetNames>
    <sheetDataSet>
      <sheetData sheetId="0"/>
      <sheetData sheetId="1" refreshError="1">
        <row r="7">
          <cell r="A7" t="str">
            <v>1 A 00 001 00</v>
          </cell>
          <cell r="B7" t="str">
            <v>Transporte local c/ basc. 5 m3 rodov. não pav.</v>
          </cell>
          <cell r="C7" t="str">
            <v>t.Km</v>
          </cell>
          <cell r="D7">
            <v>0.56999999999999995</v>
          </cell>
          <cell r="E7">
            <v>0</v>
          </cell>
          <cell r="F7">
            <v>0.56999999999999995</v>
          </cell>
        </row>
        <row r="8">
          <cell r="A8" t="str">
            <v>1 A 00 001 05</v>
          </cell>
          <cell r="B8" t="str">
            <v>Transp. local c/ basc. 10m3 rodov. não pav (const)</v>
          </cell>
          <cell r="C8" t="str">
            <v>t.Km</v>
          </cell>
          <cell r="D8">
            <v>0.5</v>
          </cell>
          <cell r="E8">
            <v>0</v>
          </cell>
          <cell r="F8">
            <v>0.5</v>
          </cell>
        </row>
        <row r="9">
          <cell r="A9" t="str">
            <v>1 A 00 001 06</v>
          </cell>
          <cell r="B9" t="str">
            <v>Transp. local c/ basc. 10m3 rodov. não pav (consv)</v>
          </cell>
          <cell r="C9" t="str">
            <v>t.Km</v>
          </cell>
          <cell r="D9">
            <v>0.61</v>
          </cell>
          <cell r="E9">
            <v>0</v>
          </cell>
          <cell r="F9">
            <v>0.61</v>
          </cell>
        </row>
        <row r="10">
          <cell r="A10" t="str">
            <v>1 A 00 001 07</v>
          </cell>
          <cell r="B10" t="str">
            <v>Transp. local c/ basc. 10m3 rodov. não pav (restr)</v>
          </cell>
          <cell r="C10" t="str">
            <v>t.Km</v>
          </cell>
          <cell r="D10">
            <v>0.57999999999999996</v>
          </cell>
          <cell r="E10">
            <v>0</v>
          </cell>
          <cell r="F10">
            <v>0.57999999999999996</v>
          </cell>
        </row>
        <row r="11">
          <cell r="A11" t="str">
            <v>1 A 00 001 08</v>
          </cell>
          <cell r="B11" t="str">
            <v>Transporte local c/ basc. p/ rocha rodov. não pav.</v>
          </cell>
          <cell r="C11" t="str">
            <v>t.Km</v>
          </cell>
          <cell r="D11">
            <v>0.73</v>
          </cell>
          <cell r="E11">
            <v>0</v>
          </cell>
          <cell r="F11">
            <v>0.73</v>
          </cell>
        </row>
        <row r="12">
          <cell r="A12" t="str">
            <v>1 A 00 001 40</v>
          </cell>
          <cell r="B12" t="str">
            <v xml:space="preserve">Transp. local c/ carroceria 15 t rodov. não pav. </v>
          </cell>
          <cell r="C12" t="str">
            <v>t.Km</v>
          </cell>
          <cell r="D12">
            <v>0.67</v>
          </cell>
          <cell r="E12">
            <v>0</v>
          </cell>
          <cell r="F12">
            <v>0.67</v>
          </cell>
        </row>
        <row r="13">
          <cell r="A13" t="str">
            <v>1 A 00 001 41</v>
          </cell>
          <cell r="B13" t="str">
            <v xml:space="preserve">Transporte local c/ carroceria 4t rodov. não pav. </v>
          </cell>
          <cell r="C13" t="str">
            <v>t.Km</v>
          </cell>
          <cell r="D13">
            <v>0.88</v>
          </cell>
          <cell r="E13">
            <v>0</v>
          </cell>
          <cell r="F13">
            <v>0.88</v>
          </cell>
        </row>
        <row r="14">
          <cell r="A14" t="str">
            <v>1 A 00 001 50</v>
          </cell>
          <cell r="B14" t="str">
            <v xml:space="preserve">Transporte local c/ betoneira rodov. não pav. </v>
          </cell>
          <cell r="C14" t="str">
            <v>t.Km</v>
          </cell>
          <cell r="D14">
            <v>0.77</v>
          </cell>
          <cell r="E14">
            <v>0</v>
          </cell>
          <cell r="F14">
            <v>0.77</v>
          </cell>
        </row>
        <row r="15">
          <cell r="A15" t="str">
            <v>1 A 00 001 60</v>
          </cell>
          <cell r="B15" t="str">
            <v>Transp. local c/ carroc. c/ guind. rodov. não pav.</v>
          </cell>
          <cell r="C15" t="str">
            <v>t.Km</v>
          </cell>
          <cell r="D15">
            <v>0.72</v>
          </cell>
          <cell r="E15">
            <v>0</v>
          </cell>
          <cell r="F15">
            <v>0.72</v>
          </cell>
        </row>
        <row r="16">
          <cell r="A16" t="str">
            <v>1 A 00 001 90</v>
          </cell>
          <cell r="B16" t="str">
            <v xml:space="preserve">Transporte comercial c/ carroc. rodov. não pav. </v>
          </cell>
          <cell r="C16" t="str">
            <v>t.Km</v>
          </cell>
          <cell r="D16">
            <v>0.38</v>
          </cell>
          <cell r="E16">
            <v>0</v>
          </cell>
          <cell r="F16">
            <v>0.38</v>
          </cell>
        </row>
        <row r="17">
          <cell r="A17" t="str">
            <v>1 A 00 001 91</v>
          </cell>
          <cell r="B17" t="str">
            <v>Transporte comercial c/ basc. 10m3 rod. não pav.</v>
          </cell>
          <cell r="C17" t="str">
            <v>t.Km</v>
          </cell>
          <cell r="D17">
            <v>0.39</v>
          </cell>
          <cell r="E17">
            <v>0</v>
          </cell>
          <cell r="F17">
            <v>0.39</v>
          </cell>
        </row>
        <row r="18">
          <cell r="A18" t="str">
            <v>1 A 00 002 00</v>
          </cell>
          <cell r="B18" t="str">
            <v xml:space="preserve">Transporte local c/ basc. 5m3 rodov. pav. </v>
          </cell>
          <cell r="C18" t="str">
            <v>t.Km</v>
          </cell>
          <cell r="D18">
            <v>0.45</v>
          </cell>
          <cell r="E18">
            <v>0</v>
          </cell>
          <cell r="F18">
            <v>0.45</v>
          </cell>
        </row>
        <row r="19">
          <cell r="A19" t="str">
            <v>1 A 00 002 03</v>
          </cell>
          <cell r="B19" t="str">
            <v xml:space="preserve">Transp. local material para remendos </v>
          </cell>
          <cell r="C19" t="str">
            <v>t.Km</v>
          </cell>
          <cell r="D19">
            <v>1.08</v>
          </cell>
          <cell r="E19">
            <v>0</v>
          </cell>
          <cell r="F19">
            <v>1.08</v>
          </cell>
        </row>
        <row r="20">
          <cell r="A20" t="str">
            <v>1 A 00 002 05</v>
          </cell>
          <cell r="B20" t="str">
            <v xml:space="preserve">Transp. local c/ basc. 10m3 rodov. pav. (const) </v>
          </cell>
          <cell r="C20" t="str">
            <v>t.Km</v>
          </cell>
          <cell r="D20">
            <v>0.39</v>
          </cell>
          <cell r="E20">
            <v>0</v>
          </cell>
          <cell r="F20">
            <v>0.39</v>
          </cell>
        </row>
        <row r="21">
          <cell r="A21" t="str">
            <v>1 A 00 002 06</v>
          </cell>
          <cell r="B21" t="str">
            <v xml:space="preserve">Transp. local c/ basc. 10m3 rodov. pav. (consv) </v>
          </cell>
          <cell r="C21" t="str">
            <v>t.Km</v>
          </cell>
          <cell r="D21">
            <v>0.46</v>
          </cell>
          <cell r="E21">
            <v>0</v>
          </cell>
          <cell r="F21">
            <v>0.46</v>
          </cell>
        </row>
        <row r="22">
          <cell r="A22" t="str">
            <v>1 A 00 002 07</v>
          </cell>
          <cell r="B22" t="str">
            <v>Transp. local c/ basc. 10m3 rodov. pav. (restr)</v>
          </cell>
          <cell r="C22" t="str">
            <v>t.Km</v>
          </cell>
          <cell r="D22">
            <v>0.44</v>
          </cell>
          <cell r="E22">
            <v>0</v>
          </cell>
          <cell r="F22">
            <v>0.44</v>
          </cell>
        </row>
        <row r="23">
          <cell r="A23" t="str">
            <v>1 A 00 002 08</v>
          </cell>
          <cell r="B23" t="str">
            <v>Transporte local c/ basc. p/ rocha rodov. pav.</v>
          </cell>
          <cell r="C23" t="str">
            <v>t.Km</v>
          </cell>
          <cell r="D23">
            <v>0.55000000000000004</v>
          </cell>
          <cell r="E23">
            <v>0</v>
          </cell>
          <cell r="F23">
            <v>0.55000000000000004</v>
          </cell>
        </row>
        <row r="24">
          <cell r="A24" t="str">
            <v>1 A 00 002 40</v>
          </cell>
          <cell r="B24" t="str">
            <v>Transporte local c/ carroceria 15 t rodov. pav.</v>
          </cell>
          <cell r="C24" t="str">
            <v>t.Km</v>
          </cell>
          <cell r="D24">
            <v>0.5</v>
          </cell>
          <cell r="E24">
            <v>0</v>
          </cell>
          <cell r="F24">
            <v>0.5</v>
          </cell>
        </row>
        <row r="25">
          <cell r="A25" t="str">
            <v>1 A 00 002 41</v>
          </cell>
          <cell r="B25" t="str">
            <v>Transporte local c/ carroceria 4t rodov. pav.</v>
          </cell>
          <cell r="C25" t="str">
            <v>t.Km</v>
          </cell>
          <cell r="D25">
            <v>0.69</v>
          </cell>
          <cell r="E25">
            <v>0</v>
          </cell>
          <cell r="F25">
            <v>0.69</v>
          </cell>
        </row>
        <row r="26">
          <cell r="A26" t="str">
            <v>1 A 00 002 50</v>
          </cell>
          <cell r="B26" t="str">
            <v>Transporte local c/ betoneira rodov. pav.</v>
          </cell>
          <cell r="C26" t="str">
            <v>t.Km</v>
          </cell>
          <cell r="D26">
            <v>0.56999999999999995</v>
          </cell>
          <cell r="E26">
            <v>0</v>
          </cell>
          <cell r="F26">
            <v>0.56999999999999995</v>
          </cell>
        </row>
        <row r="27">
          <cell r="A27" t="str">
            <v>1 A 00 002 60</v>
          </cell>
          <cell r="B27" t="str">
            <v xml:space="preserve">Transp. local c/ carroceria c/ guind. rodov. pav. </v>
          </cell>
          <cell r="C27" t="str">
            <v>t.Km</v>
          </cell>
          <cell r="D27">
            <v>0.64</v>
          </cell>
          <cell r="E27">
            <v>0</v>
          </cell>
          <cell r="F27">
            <v>0.64</v>
          </cell>
        </row>
        <row r="28">
          <cell r="A28" t="str">
            <v>1 A 00 002 90</v>
          </cell>
          <cell r="B28" t="str">
            <v xml:space="preserve">Transporte comercial c/ carroceria rodov. pav. </v>
          </cell>
          <cell r="C28" t="str">
            <v>t.Km</v>
          </cell>
          <cell r="D28">
            <v>0.25</v>
          </cell>
          <cell r="E28">
            <v>0</v>
          </cell>
          <cell r="F28">
            <v>0.25</v>
          </cell>
        </row>
        <row r="29">
          <cell r="A29" t="str">
            <v>1 A 00 002 91</v>
          </cell>
          <cell r="B29" t="str">
            <v xml:space="preserve">Transporte comercial c/ basc. 10m3 rod. pav. </v>
          </cell>
          <cell r="C29" t="str">
            <v>t.Km</v>
          </cell>
          <cell r="D29">
            <v>0.26</v>
          </cell>
          <cell r="E29">
            <v>0</v>
          </cell>
          <cell r="F29">
            <v>0.26</v>
          </cell>
        </row>
        <row r="30">
          <cell r="A30" t="str">
            <v>1 A 00 102 00</v>
          </cell>
          <cell r="B30" t="str">
            <v xml:space="preserve">Transporte local de material betuminoso tkm </v>
          </cell>
          <cell r="C30" t="str">
            <v>t.Km</v>
          </cell>
          <cell r="D30">
            <v>0.88</v>
          </cell>
          <cell r="E30">
            <v>0</v>
          </cell>
          <cell r="F30">
            <v>0.88</v>
          </cell>
        </row>
        <row r="31">
          <cell r="A31" t="str">
            <v>1 A 00 112 90</v>
          </cell>
          <cell r="B31" t="str">
            <v>Transporte comercial material betuminoso a quente</v>
          </cell>
          <cell r="C31" t="str">
            <v>t.Km</v>
          </cell>
          <cell r="D31">
            <v>0</v>
          </cell>
          <cell r="E31">
            <v>0</v>
          </cell>
          <cell r="F31">
            <v>0</v>
          </cell>
        </row>
        <row r="32">
          <cell r="A32" t="str">
            <v>1 A 00 112 91</v>
          </cell>
          <cell r="B32" t="str">
            <v>Transporte comercial material betuminoso a frio</v>
          </cell>
          <cell r="C32" t="str">
            <v>t.Km</v>
          </cell>
          <cell r="D32">
            <v>0</v>
          </cell>
          <cell r="E32">
            <v>0</v>
          </cell>
          <cell r="F32">
            <v>0</v>
          </cell>
        </row>
        <row r="33">
          <cell r="A33" t="str">
            <v>1 A 00 201 70</v>
          </cell>
          <cell r="B33" t="str">
            <v xml:space="preserve">Transp. local água c/ cam. tanque rodov. não pav. </v>
          </cell>
          <cell r="C33" t="str">
            <v>t.Km</v>
          </cell>
          <cell r="D33">
            <v>0.73</v>
          </cell>
          <cell r="E33">
            <v>0</v>
          </cell>
          <cell r="F33">
            <v>0.73</v>
          </cell>
        </row>
        <row r="34">
          <cell r="A34" t="str">
            <v>1 A 00 202 70</v>
          </cell>
          <cell r="B34" t="str">
            <v xml:space="preserve">Transp. local de água c/ cam. tanque rodov. pav. </v>
          </cell>
          <cell r="C34" t="str">
            <v>t.Km</v>
          </cell>
          <cell r="D34">
            <v>0.54</v>
          </cell>
          <cell r="E34">
            <v>0</v>
          </cell>
          <cell r="F34">
            <v>0.54</v>
          </cell>
        </row>
        <row r="35">
          <cell r="A35" t="str">
            <v>1 A 00 301 00</v>
          </cell>
          <cell r="B35" t="str">
            <v xml:space="preserve">Fornecimento de Aço CA-25 </v>
          </cell>
          <cell r="C35" t="str">
            <v>kg</v>
          </cell>
          <cell r="D35">
            <v>3.15</v>
          </cell>
          <cell r="E35">
            <v>0</v>
          </cell>
          <cell r="F35">
            <v>3.15</v>
          </cell>
        </row>
        <row r="36">
          <cell r="A36" t="str">
            <v>1 A 00 302 00</v>
          </cell>
          <cell r="B36" t="str">
            <v>Fornecimento de Aço CA-50</v>
          </cell>
          <cell r="C36" t="str">
            <v>kg</v>
          </cell>
          <cell r="D36">
            <v>3.07</v>
          </cell>
          <cell r="E36">
            <v>0</v>
          </cell>
          <cell r="F36">
            <v>3.07</v>
          </cell>
        </row>
        <row r="37">
          <cell r="A37" t="str">
            <v>1 A 00 303 00</v>
          </cell>
          <cell r="B37" t="str">
            <v>Fornecimento de Aço CA-60 kg 4,17 0,00 4,17</v>
          </cell>
          <cell r="C37" t="str">
            <v>kg</v>
          </cell>
          <cell r="D37">
            <v>3.38</v>
          </cell>
          <cell r="E37">
            <v>0</v>
          </cell>
          <cell r="F37">
            <v>3.38</v>
          </cell>
        </row>
        <row r="38">
          <cell r="A38" t="str">
            <v>1 A 00 716 00</v>
          </cell>
          <cell r="B38" t="str">
            <v xml:space="preserve">Areia comercial </v>
          </cell>
          <cell r="C38" t="str">
            <v>m³</v>
          </cell>
          <cell r="D38">
            <v>18</v>
          </cell>
          <cell r="E38">
            <v>0</v>
          </cell>
          <cell r="F38">
            <v>18</v>
          </cell>
        </row>
        <row r="39">
          <cell r="A39" t="str">
            <v>1 A 00 717 00</v>
          </cell>
          <cell r="B39" t="str">
            <v xml:space="preserve">Brita Comercial </v>
          </cell>
          <cell r="C39" t="str">
            <v>m³</v>
          </cell>
          <cell r="D39">
            <v>30</v>
          </cell>
          <cell r="E39">
            <v>0</v>
          </cell>
          <cell r="F39">
            <v>30</v>
          </cell>
        </row>
        <row r="40">
          <cell r="A40" t="str">
            <v>1 A 00 901 01</v>
          </cell>
          <cell r="B40" t="str">
            <v>Alvenaria de pedra argamassada</v>
          </cell>
          <cell r="C40" t="str">
            <v>m³</v>
          </cell>
          <cell r="D40">
            <v>125.57</v>
          </cell>
          <cell r="E40">
            <v>0</v>
          </cell>
          <cell r="F40">
            <v>125.57</v>
          </cell>
        </row>
        <row r="41">
          <cell r="A41" t="str">
            <v>1 A 00 901 51</v>
          </cell>
          <cell r="B41" t="str">
            <v>Alvenaria de pedra argamassada AC/PC</v>
          </cell>
          <cell r="C41" t="str">
            <v>m³</v>
          </cell>
          <cell r="D41">
            <v>139.71</v>
          </cell>
          <cell r="E41">
            <v>0</v>
          </cell>
          <cell r="F41">
            <v>139.71</v>
          </cell>
        </row>
        <row r="42">
          <cell r="A42" t="str">
            <v>1 A 00 902 01</v>
          </cell>
          <cell r="B42" t="str">
            <v xml:space="preserve">Alvenaria de tijolos </v>
          </cell>
          <cell r="C42" t="str">
            <v>m²</v>
          </cell>
          <cell r="D42">
            <v>40.65</v>
          </cell>
          <cell r="E42">
            <v>0</v>
          </cell>
          <cell r="F42">
            <v>40.65</v>
          </cell>
        </row>
        <row r="43">
          <cell r="A43" t="str">
            <v>1 A 00 902 51</v>
          </cell>
          <cell r="B43" t="str">
            <v>Alvenaria de tijolos AC</v>
          </cell>
          <cell r="C43" t="str">
            <v>m²</v>
          </cell>
          <cell r="D43">
            <v>41.1</v>
          </cell>
          <cell r="E43">
            <v>0</v>
          </cell>
          <cell r="F43">
            <v>41.1</v>
          </cell>
        </row>
        <row r="44">
          <cell r="A44" t="str">
            <v>1 A 00 903 01</v>
          </cell>
          <cell r="B44" t="str">
            <v xml:space="preserve">Dentes para bueiros duplos D=1,00 m </v>
          </cell>
          <cell r="C44" t="str">
            <v>und</v>
          </cell>
          <cell r="D44">
            <v>92.5</v>
          </cell>
          <cell r="E44">
            <v>0</v>
          </cell>
          <cell r="F44">
            <v>92.5</v>
          </cell>
        </row>
        <row r="45">
          <cell r="A45" t="str">
            <v>1 A 00 903 51</v>
          </cell>
          <cell r="B45" t="str">
            <v xml:space="preserve">Dentes para bueiros duplos D=1,00 m AC/BC/PC </v>
          </cell>
          <cell r="C45" t="str">
            <v>und</v>
          </cell>
          <cell r="D45">
            <v>100.19</v>
          </cell>
          <cell r="E45">
            <v>0</v>
          </cell>
          <cell r="F45">
            <v>100.19</v>
          </cell>
        </row>
        <row r="46">
          <cell r="A46" t="str">
            <v>1 A 00 904 01</v>
          </cell>
          <cell r="B46" t="str">
            <v xml:space="preserve">Dentes para bueiros duplos D=1,20 m </v>
          </cell>
          <cell r="C46" t="str">
            <v>und</v>
          </cell>
          <cell r="D46">
            <v>103.25</v>
          </cell>
          <cell r="E46">
            <v>0</v>
          </cell>
          <cell r="F46">
            <v>103.25</v>
          </cell>
        </row>
        <row r="47">
          <cell r="A47" t="str">
            <v>1 A 00 904 51</v>
          </cell>
          <cell r="B47" t="str">
            <v xml:space="preserve">Dentes para bueiros duplos D=1,20 m AC/BC/PC </v>
          </cell>
          <cell r="C47" t="str">
            <v>und</v>
          </cell>
          <cell r="D47">
            <v>112.1</v>
          </cell>
          <cell r="E47">
            <v>0</v>
          </cell>
          <cell r="F47">
            <v>112.1</v>
          </cell>
        </row>
        <row r="48">
          <cell r="A48" t="str">
            <v>1 A 00 905 01</v>
          </cell>
          <cell r="B48" t="str">
            <v xml:space="preserve">Dentes para bueiros duplos D=1,50 m </v>
          </cell>
          <cell r="C48" t="str">
            <v>und</v>
          </cell>
          <cell r="D48">
            <v>130.21</v>
          </cell>
          <cell r="E48">
            <v>0</v>
          </cell>
          <cell r="F48">
            <v>130.21</v>
          </cell>
        </row>
        <row r="49">
          <cell r="A49" t="str">
            <v>1 A 00 905 51</v>
          </cell>
          <cell r="B49" t="str">
            <v xml:space="preserve">Dentes para bueiros duplos D=1,50 m AC/BC/PC </v>
          </cell>
          <cell r="C49" t="str">
            <v>und</v>
          </cell>
          <cell r="D49">
            <v>140.78</v>
          </cell>
          <cell r="E49">
            <v>0</v>
          </cell>
          <cell r="F49">
            <v>140.78</v>
          </cell>
        </row>
        <row r="50">
          <cell r="A50" t="str">
            <v>1 A 00 906 01</v>
          </cell>
          <cell r="B50" t="str">
            <v xml:space="preserve">Dentes para bueiros simples D=0,60 m </v>
          </cell>
          <cell r="C50" t="str">
            <v>und</v>
          </cell>
          <cell r="D50">
            <v>31.52</v>
          </cell>
          <cell r="E50">
            <v>0</v>
          </cell>
          <cell r="F50">
            <v>31.52</v>
          </cell>
        </row>
        <row r="51">
          <cell r="A51" t="str">
            <v>1 A 00 906 51</v>
          </cell>
          <cell r="B51" t="str">
            <v xml:space="preserve">Dentes para bueiros simples D=0,60 m AC/BC/PC </v>
          </cell>
          <cell r="C51" t="str">
            <v>und</v>
          </cell>
          <cell r="D51">
            <v>34.090000000000003</v>
          </cell>
          <cell r="E51">
            <v>0</v>
          </cell>
          <cell r="F51">
            <v>34.090000000000003</v>
          </cell>
        </row>
        <row r="52">
          <cell r="A52" t="str">
            <v>1 A 00 907 01</v>
          </cell>
          <cell r="B52" t="str">
            <v xml:space="preserve">Dentes para bueiros simples D=0,80 m </v>
          </cell>
          <cell r="C52" t="str">
            <v>und</v>
          </cell>
          <cell r="D52">
            <v>38.909999999999997</v>
          </cell>
          <cell r="E52">
            <v>0</v>
          </cell>
          <cell r="F52">
            <v>38.909999999999997</v>
          </cell>
        </row>
        <row r="53">
          <cell r="A53" t="str">
            <v>1 A 00 907 51</v>
          </cell>
          <cell r="B53" t="str">
            <v xml:space="preserve">Dentes para bueiros simples D=0,80 m AC/BC/PC </v>
          </cell>
          <cell r="C53" t="str">
            <v>und</v>
          </cell>
          <cell r="D53">
            <v>42.11</v>
          </cell>
          <cell r="E53">
            <v>0</v>
          </cell>
          <cell r="F53">
            <v>42.11</v>
          </cell>
        </row>
        <row r="54">
          <cell r="A54" t="str">
            <v>1 A 00 908 01</v>
          </cell>
          <cell r="B54" t="str">
            <v xml:space="preserve">Dentes para bueiros simples D=1,00 m </v>
          </cell>
          <cell r="C54" t="str">
            <v>und</v>
          </cell>
          <cell r="D54">
            <v>46.19</v>
          </cell>
          <cell r="E54">
            <v>0</v>
          </cell>
          <cell r="F54">
            <v>46.19</v>
          </cell>
        </row>
        <row r="55">
          <cell r="A55" t="str">
            <v>1 A 00 908 51</v>
          </cell>
          <cell r="B55" t="str">
            <v xml:space="preserve">Dentes para bueiros simples D=1,00 m AC/BC/PC </v>
          </cell>
          <cell r="C55" t="str">
            <v>und</v>
          </cell>
          <cell r="D55">
            <v>50.02</v>
          </cell>
          <cell r="E55">
            <v>0</v>
          </cell>
          <cell r="F55">
            <v>50.02</v>
          </cell>
        </row>
        <row r="56">
          <cell r="A56" t="str">
            <v>1 A 00 909 01</v>
          </cell>
          <cell r="B56" t="str">
            <v xml:space="preserve">Dentes para bueiros simples D=1,20 m </v>
          </cell>
          <cell r="C56" t="str">
            <v>und</v>
          </cell>
          <cell r="D56">
            <v>51.69</v>
          </cell>
          <cell r="E56">
            <v>0</v>
          </cell>
          <cell r="F56">
            <v>51.69</v>
          </cell>
        </row>
        <row r="57">
          <cell r="A57" t="str">
            <v>1 A 00 909 51</v>
          </cell>
          <cell r="B57" t="str">
            <v xml:space="preserve">Dentes para bueiros simples D=1,20 m AC/BC/PC </v>
          </cell>
          <cell r="C57" t="str">
            <v>und</v>
          </cell>
          <cell r="D57">
            <v>56.12</v>
          </cell>
          <cell r="E57">
            <v>0</v>
          </cell>
          <cell r="F57">
            <v>56.12</v>
          </cell>
        </row>
        <row r="58">
          <cell r="A58" t="str">
            <v>1 A 00 910 01</v>
          </cell>
          <cell r="B58" t="str">
            <v xml:space="preserve">Dentes para bueiros simples D=1,50 m </v>
          </cell>
          <cell r="C58" t="str">
            <v>und</v>
          </cell>
          <cell r="D58">
            <v>67.989999999999995</v>
          </cell>
          <cell r="E58">
            <v>0</v>
          </cell>
          <cell r="F58">
            <v>67.989999999999995</v>
          </cell>
        </row>
        <row r="59">
          <cell r="A59" t="str">
            <v>1 A 00 910 51</v>
          </cell>
          <cell r="B59" t="str">
            <v xml:space="preserve">Dentes para bueiros simples D=1,50 m AC/BC/PC </v>
          </cell>
          <cell r="C59" t="str">
            <v>und</v>
          </cell>
          <cell r="D59">
            <v>73.27</v>
          </cell>
          <cell r="E59">
            <v>0</v>
          </cell>
          <cell r="F59">
            <v>73.27</v>
          </cell>
        </row>
        <row r="60">
          <cell r="A60" t="str">
            <v>1 A 00 911 01</v>
          </cell>
          <cell r="B60" t="str">
            <v xml:space="preserve">Dentes para bueiros triplos D=1,00 m </v>
          </cell>
          <cell r="C60" t="str">
            <v>und</v>
          </cell>
          <cell r="D60">
            <v>133.94999999999999</v>
          </cell>
          <cell r="E60">
            <v>0</v>
          </cell>
          <cell r="F60">
            <v>133.94999999999999</v>
          </cell>
        </row>
        <row r="61">
          <cell r="A61" t="str">
            <v>1 A 00 911 51</v>
          </cell>
          <cell r="B61" t="str">
            <v xml:space="preserve">Dentes para bueiros triplos D=1,00 m AC/BC/PC </v>
          </cell>
          <cell r="C61" t="str">
            <v>und</v>
          </cell>
          <cell r="D61">
            <v>145.47</v>
          </cell>
          <cell r="E61">
            <v>0</v>
          </cell>
          <cell r="F61">
            <v>145.47</v>
          </cell>
        </row>
        <row r="62">
          <cell r="A62" t="str">
            <v>1 A 00 912 01</v>
          </cell>
          <cell r="B62" t="str">
            <v>und 202,89 0,00 202,89</v>
          </cell>
          <cell r="C62" t="str">
            <v>und</v>
          </cell>
          <cell r="D62">
            <v>154.93</v>
          </cell>
          <cell r="E62">
            <v>0</v>
          </cell>
          <cell r="F62">
            <v>154.93</v>
          </cell>
        </row>
        <row r="63">
          <cell r="A63" t="str">
            <v>1 A 00 912 51</v>
          </cell>
          <cell r="B63" t="str">
            <v xml:space="preserve">Dentes para bueiros triplos D=1,20 m AC/BC/PC </v>
          </cell>
          <cell r="C63" t="str">
            <v>und</v>
          </cell>
          <cell r="D63">
            <v>168.22</v>
          </cell>
          <cell r="E63">
            <v>0</v>
          </cell>
          <cell r="F63">
            <v>168.22</v>
          </cell>
        </row>
        <row r="64">
          <cell r="A64" t="str">
            <v>1 A 00 913 01</v>
          </cell>
          <cell r="B64" t="str">
            <v xml:space="preserve">Dentes para bueiros triplos D=1,50 m </v>
          </cell>
          <cell r="C64" t="str">
            <v>und</v>
          </cell>
          <cell r="D64">
            <v>191.59</v>
          </cell>
          <cell r="E64">
            <v>0</v>
          </cell>
          <cell r="F64">
            <v>191.59</v>
          </cell>
        </row>
        <row r="65">
          <cell r="A65" t="str">
            <v>1 A 00 913 51</v>
          </cell>
          <cell r="B65" t="str">
            <v>und 282,18 0,00 282,18</v>
          </cell>
          <cell r="C65" t="str">
            <v>und</v>
          </cell>
          <cell r="D65">
            <v>207.43</v>
          </cell>
          <cell r="E65">
            <v>0</v>
          </cell>
          <cell r="F65">
            <v>207.43</v>
          </cell>
        </row>
        <row r="66">
          <cell r="A66" t="str">
            <v>1 A 00 961 00</v>
          </cell>
          <cell r="B66" t="str">
            <v xml:space="preserve">Peças de Desgaste do Britador 30m3/h </v>
          </cell>
          <cell r="C66" t="str">
            <v>cjh</v>
          </cell>
          <cell r="D66">
            <v>49.89</v>
          </cell>
          <cell r="E66">
            <v>0</v>
          </cell>
          <cell r="F66">
            <v>49.89</v>
          </cell>
        </row>
        <row r="67">
          <cell r="A67" t="str">
            <v>1 A 00 962 00</v>
          </cell>
          <cell r="B67" t="str">
            <v>cjh 22,53 0,00 22,53</v>
          </cell>
          <cell r="C67" t="str">
            <v>cjh</v>
          </cell>
          <cell r="D67">
            <v>22.53</v>
          </cell>
          <cell r="E67">
            <v>0</v>
          </cell>
          <cell r="F67">
            <v>22.53</v>
          </cell>
        </row>
        <row r="68">
          <cell r="A68" t="str">
            <v>1 A 00 963 00</v>
          </cell>
          <cell r="B68" t="str">
            <v>cjh 118,12 0,00 118,12</v>
          </cell>
          <cell r="C68" t="str">
            <v>cjh</v>
          </cell>
          <cell r="D68">
            <v>118.12</v>
          </cell>
          <cell r="E68">
            <v>0</v>
          </cell>
          <cell r="F68">
            <v>118.12</v>
          </cell>
        </row>
        <row r="69">
          <cell r="A69" t="str">
            <v>1 A 00 964 00</v>
          </cell>
          <cell r="B69" t="str">
            <v xml:space="preserve">Peças de desgaste britador prod. de rachão </v>
          </cell>
          <cell r="C69" t="str">
            <v>cjh</v>
          </cell>
          <cell r="D69">
            <v>37.33</v>
          </cell>
          <cell r="E69">
            <v>0</v>
          </cell>
          <cell r="F69">
            <v>37.33</v>
          </cell>
        </row>
        <row r="70">
          <cell r="A70" t="str">
            <v>1 A 00 999 06</v>
          </cell>
          <cell r="B70" t="str">
            <v xml:space="preserve">Solo local / selo de argila apiloado </v>
          </cell>
          <cell r="C70" t="str">
            <v>m³</v>
          </cell>
          <cell r="D70">
            <v>16.38</v>
          </cell>
          <cell r="E70">
            <v>0</v>
          </cell>
          <cell r="F70">
            <v>16.38</v>
          </cell>
        </row>
        <row r="71">
          <cell r="A71" t="str">
            <v>1 A 01 100 01</v>
          </cell>
          <cell r="B71" t="str">
            <v xml:space="preserve">Limpeza camada vegetal em jazida (const e restr.) </v>
          </cell>
          <cell r="C71" t="str">
            <v>m²</v>
          </cell>
          <cell r="D71">
            <v>0.34</v>
          </cell>
          <cell r="E71">
            <v>0</v>
          </cell>
          <cell r="F71">
            <v>0.34</v>
          </cell>
        </row>
        <row r="72">
          <cell r="A72" t="str">
            <v>1 A 01 100 02</v>
          </cell>
          <cell r="B72" t="str">
            <v xml:space="preserve">Limpeza de camada vegetal em jazida (consv) </v>
          </cell>
          <cell r="C72" t="str">
            <v>m²</v>
          </cell>
          <cell r="D72">
            <v>0.71</v>
          </cell>
          <cell r="E72">
            <v>0</v>
          </cell>
          <cell r="F72">
            <v>0.71</v>
          </cell>
        </row>
        <row r="73">
          <cell r="A73" t="str">
            <v>1 A 01 105 01</v>
          </cell>
          <cell r="B73" t="str">
            <v xml:space="preserve">Expurgo de jazida (const e restr) </v>
          </cell>
          <cell r="C73" t="str">
            <v>m³</v>
          </cell>
          <cell r="D73">
            <v>1.79</v>
          </cell>
          <cell r="E73">
            <v>0</v>
          </cell>
          <cell r="F73">
            <v>1.79</v>
          </cell>
        </row>
        <row r="74">
          <cell r="A74" t="str">
            <v>1 A 01 105 02</v>
          </cell>
          <cell r="B74" t="str">
            <v>Expurgo de jazida (consv)</v>
          </cell>
          <cell r="C74" t="str">
            <v>m³</v>
          </cell>
          <cell r="D74">
            <v>3.83</v>
          </cell>
          <cell r="E74">
            <v>0</v>
          </cell>
          <cell r="F74">
            <v>3.83</v>
          </cell>
        </row>
        <row r="75">
          <cell r="A75" t="str">
            <v>1 A 01 111 00</v>
          </cell>
          <cell r="B75" t="str">
            <v xml:space="preserve">Material de base (conserv) </v>
          </cell>
          <cell r="C75" t="str">
            <v>m³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1 A 01 111 01</v>
          </cell>
          <cell r="B76" t="str">
            <v xml:space="preserve">Esc. e carga material de jazida (consv) </v>
          </cell>
          <cell r="C76" t="str">
            <v>m³</v>
          </cell>
          <cell r="D76">
            <v>7.08</v>
          </cell>
          <cell r="E76">
            <v>0</v>
          </cell>
          <cell r="F76">
            <v>7.08</v>
          </cell>
        </row>
        <row r="77">
          <cell r="A77" t="str">
            <v>1 A 01 120 01</v>
          </cell>
          <cell r="B77" t="str">
            <v xml:space="preserve">Escav. e carga de mater. de jazida(const e restr) </v>
          </cell>
          <cell r="C77" t="str">
            <v>m³</v>
          </cell>
          <cell r="D77">
            <v>3.65</v>
          </cell>
          <cell r="E77">
            <v>0</v>
          </cell>
          <cell r="F77">
            <v>3.65</v>
          </cell>
        </row>
        <row r="78">
          <cell r="A78" t="str">
            <v>1 A 01 150 01</v>
          </cell>
          <cell r="B78" t="str">
            <v xml:space="preserve">Rocha p/ britagem c/ perfur. sobre esteira </v>
          </cell>
          <cell r="C78" t="str">
            <v>m³</v>
          </cell>
          <cell r="D78">
            <v>21.62</v>
          </cell>
          <cell r="E78">
            <v>0</v>
          </cell>
          <cell r="F78">
            <v>21.62</v>
          </cell>
        </row>
        <row r="79">
          <cell r="A79" t="str">
            <v>1 A 01 150 02</v>
          </cell>
          <cell r="B79" t="str">
            <v xml:space="preserve">Rocha p/ britagem com perfuratriz manual </v>
          </cell>
          <cell r="C79" t="str">
            <v>m³</v>
          </cell>
          <cell r="D79">
            <v>22.31</v>
          </cell>
          <cell r="E79">
            <v>0</v>
          </cell>
          <cell r="F79">
            <v>22.31</v>
          </cell>
        </row>
        <row r="80">
          <cell r="A80" t="str">
            <v>1 A 01 155 01</v>
          </cell>
          <cell r="B80" t="str">
            <v xml:space="preserve">Rachão ou pedra-de-mão produzidos-(const e rest) </v>
          </cell>
          <cell r="C80" t="str">
            <v>m³</v>
          </cell>
          <cell r="D80">
            <v>18.09</v>
          </cell>
          <cell r="E80">
            <v>0</v>
          </cell>
          <cell r="F80">
            <v>18.09</v>
          </cell>
        </row>
        <row r="81">
          <cell r="A81" t="str">
            <v>1 A 01 155 51</v>
          </cell>
          <cell r="B81" t="str">
            <v xml:space="preserve">Rachão ou pedra-de-mão comercial (cont e rest)/ PC </v>
          </cell>
          <cell r="C81" t="str">
            <v>m³</v>
          </cell>
          <cell r="D81">
            <v>30</v>
          </cell>
          <cell r="E81">
            <v>0</v>
          </cell>
          <cell r="F81">
            <v>30</v>
          </cell>
        </row>
        <row r="82">
          <cell r="A82" t="str">
            <v>1 A 01 170 01</v>
          </cell>
          <cell r="B82" t="str">
            <v xml:space="preserve">Areia extraída com escavadeira hidráulica </v>
          </cell>
          <cell r="C82" t="str">
            <v>m³</v>
          </cell>
          <cell r="D82">
            <v>6.01</v>
          </cell>
          <cell r="E82">
            <v>0</v>
          </cell>
          <cell r="F82">
            <v>6.01</v>
          </cell>
        </row>
        <row r="83">
          <cell r="A83" t="str">
            <v>1 A 01 170 02</v>
          </cell>
          <cell r="B83" t="str">
            <v xml:space="preserve">Areia extraída com trator e carregadeira </v>
          </cell>
          <cell r="C83" t="str">
            <v>m³</v>
          </cell>
          <cell r="D83">
            <v>5.0599999999999996</v>
          </cell>
          <cell r="E83">
            <v>0</v>
          </cell>
          <cell r="F83">
            <v>5.0599999999999996</v>
          </cell>
        </row>
        <row r="84">
          <cell r="A84" t="str">
            <v>1 A 01 170 03</v>
          </cell>
          <cell r="B84" t="str">
            <v xml:space="preserve">Areia extraída com draga de sucção (tipo bomba) </v>
          </cell>
          <cell r="C84" t="str">
            <v>m³</v>
          </cell>
          <cell r="D84">
            <v>17.46</v>
          </cell>
          <cell r="E84">
            <v>0</v>
          </cell>
          <cell r="F84">
            <v>17.46</v>
          </cell>
        </row>
        <row r="85">
          <cell r="A85" t="str">
            <v>1 A 01 200 01</v>
          </cell>
          <cell r="B85" t="str">
            <v xml:space="preserve">Brita produzida em central de britagem de 80 m3/h </v>
          </cell>
          <cell r="C85" t="str">
            <v>m³</v>
          </cell>
          <cell r="D85">
            <v>21.92</v>
          </cell>
          <cell r="E85">
            <v>0</v>
          </cell>
          <cell r="F85">
            <v>21.92</v>
          </cell>
        </row>
        <row r="86">
          <cell r="A86" t="str">
            <v>1 A 01 200 02</v>
          </cell>
          <cell r="B86" t="str">
            <v xml:space="preserve">Brita produzida em central de britagem de 30 m3/h </v>
          </cell>
          <cell r="C86" t="str">
            <v>m³</v>
          </cell>
          <cell r="D86">
            <v>28.88</v>
          </cell>
          <cell r="E86">
            <v>0</v>
          </cell>
          <cell r="F86">
            <v>28.88</v>
          </cell>
        </row>
        <row r="87">
          <cell r="A87" t="str">
            <v>1 A 01 200 04</v>
          </cell>
          <cell r="B87" t="str">
            <v>Pedra de mão produzida manualmente (consv)</v>
          </cell>
          <cell r="C87" t="str">
            <v>m³</v>
          </cell>
          <cell r="D87">
            <v>40.98</v>
          </cell>
          <cell r="E87">
            <v>0</v>
          </cell>
          <cell r="F87">
            <v>40.98</v>
          </cell>
        </row>
        <row r="88">
          <cell r="A88" t="str">
            <v>1 A 01 390 02</v>
          </cell>
          <cell r="B88" t="str">
            <v>Usinagem de CBUQ (capa de rolamento)</v>
          </cell>
          <cell r="C88" t="str">
            <v>t</v>
          </cell>
          <cell r="D88">
            <v>27.65</v>
          </cell>
          <cell r="E88">
            <v>0</v>
          </cell>
          <cell r="F88">
            <v>27.65</v>
          </cell>
        </row>
        <row r="89">
          <cell r="A89" t="str">
            <v>1 A 01 390 03</v>
          </cell>
          <cell r="B89" t="str">
            <v xml:space="preserve">Usinagem de CBUQ (binder) </v>
          </cell>
          <cell r="C89" t="str">
            <v>t</v>
          </cell>
          <cell r="D89">
            <v>27.12</v>
          </cell>
          <cell r="E89">
            <v>0</v>
          </cell>
          <cell r="F89">
            <v>27.12</v>
          </cell>
        </row>
        <row r="90">
          <cell r="A90" t="str">
            <v>1 A 01 390 52</v>
          </cell>
          <cell r="B90" t="str">
            <v xml:space="preserve">Usinagem de CBUQ (capa de rolamento) AC/BC </v>
          </cell>
          <cell r="C90" t="str">
            <v>t</v>
          </cell>
          <cell r="D90">
            <v>33.19</v>
          </cell>
          <cell r="E90">
            <v>0</v>
          </cell>
          <cell r="F90">
            <v>33.19</v>
          </cell>
        </row>
        <row r="91">
          <cell r="A91" t="str">
            <v>1 A 01 390 53</v>
          </cell>
          <cell r="B91" t="str">
            <v xml:space="preserve">Usinagem de CBUQ (binder) AC/BC </v>
          </cell>
          <cell r="C91" t="str">
            <v>t</v>
          </cell>
          <cell r="D91">
            <v>32.869999999999997</v>
          </cell>
          <cell r="E91">
            <v>0</v>
          </cell>
          <cell r="F91">
            <v>32.869999999999997</v>
          </cell>
        </row>
        <row r="92">
          <cell r="A92" t="str">
            <v>1 A 01 391 02</v>
          </cell>
          <cell r="B92" t="str">
            <v>Usinagem de areia-asfalto</v>
          </cell>
          <cell r="C92" t="str">
            <v>t</v>
          </cell>
          <cell r="D92">
            <v>29.78</v>
          </cell>
          <cell r="E92">
            <v>0</v>
          </cell>
          <cell r="F92">
            <v>29.78</v>
          </cell>
        </row>
        <row r="93">
          <cell r="A93" t="str">
            <v>1 A 01 391 52</v>
          </cell>
          <cell r="B93" t="str">
            <v xml:space="preserve">Usinagem de areia-asfalto AC </v>
          </cell>
          <cell r="C93" t="str">
            <v>t</v>
          </cell>
          <cell r="D93">
            <v>38.42</v>
          </cell>
          <cell r="E93">
            <v>0</v>
          </cell>
          <cell r="F93">
            <v>38.42</v>
          </cell>
        </row>
        <row r="94">
          <cell r="A94" t="str">
            <v>1 A 01 395 01</v>
          </cell>
          <cell r="B94" t="str">
            <v xml:space="preserve">Usinagem de brita graduada </v>
          </cell>
          <cell r="C94" t="str">
            <v>m³</v>
          </cell>
          <cell r="D94">
            <v>38.07</v>
          </cell>
          <cell r="E94">
            <v>0</v>
          </cell>
          <cell r="F94">
            <v>38.07</v>
          </cell>
        </row>
        <row r="95">
          <cell r="A95" t="str">
            <v>1 A 01 395 02</v>
          </cell>
          <cell r="B95" t="str">
            <v xml:space="preserve">Usinagem de solo-brita </v>
          </cell>
          <cell r="C95" t="str">
            <v>m³</v>
          </cell>
          <cell r="D95">
            <v>21.06</v>
          </cell>
          <cell r="E95">
            <v>0</v>
          </cell>
          <cell r="F95">
            <v>21.06</v>
          </cell>
        </row>
        <row r="96">
          <cell r="A96" t="str">
            <v>1 A 01 395 51</v>
          </cell>
          <cell r="B96" t="str">
            <v xml:space="preserve">Usinagem de brita graduada BC </v>
          </cell>
          <cell r="C96" t="str">
            <v>m³</v>
          </cell>
          <cell r="D96">
            <v>51</v>
          </cell>
          <cell r="E96">
            <v>0</v>
          </cell>
          <cell r="F96">
            <v>51</v>
          </cell>
        </row>
        <row r="97">
          <cell r="A97" t="str">
            <v>1 A 01 395 52</v>
          </cell>
          <cell r="B97" t="str">
            <v xml:space="preserve">Usinagem de solo-brita BC </v>
          </cell>
          <cell r="C97" t="str">
            <v>m³</v>
          </cell>
          <cell r="D97">
            <v>26.23</v>
          </cell>
          <cell r="E97">
            <v>0</v>
          </cell>
          <cell r="F97">
            <v>26.23</v>
          </cell>
        </row>
        <row r="98">
          <cell r="A98" t="str">
            <v>1 A 01 396 01</v>
          </cell>
          <cell r="B98" t="str">
            <v xml:space="preserve">Usinagem de solo-cimento </v>
          </cell>
          <cell r="C98" t="str">
            <v>m³</v>
          </cell>
          <cell r="D98">
            <v>45.1</v>
          </cell>
          <cell r="E98">
            <v>0</v>
          </cell>
          <cell r="F98">
            <v>45.1</v>
          </cell>
        </row>
        <row r="99">
          <cell r="A99" t="str">
            <v>1 A 01 396 02</v>
          </cell>
          <cell r="B99" t="str">
            <v xml:space="preserve">Usinagem de solo melhorado com cimento. </v>
          </cell>
          <cell r="C99" t="str">
            <v>m³</v>
          </cell>
          <cell r="D99">
            <v>26.23</v>
          </cell>
          <cell r="E99">
            <v>0</v>
          </cell>
          <cell r="F99">
            <v>26.23</v>
          </cell>
        </row>
        <row r="100">
          <cell r="A100" t="str">
            <v>1 A 01 397 02</v>
          </cell>
          <cell r="B100" t="str">
            <v xml:space="preserve">Usinagem de P.M.F. </v>
          </cell>
          <cell r="C100" t="str">
            <v>m³</v>
          </cell>
          <cell r="D100">
            <v>37.659999999999997</v>
          </cell>
          <cell r="E100">
            <v>0</v>
          </cell>
          <cell r="F100">
            <v>37.659999999999997</v>
          </cell>
        </row>
        <row r="101">
          <cell r="A101" t="str">
            <v>1 A 01 397 52</v>
          </cell>
          <cell r="B101" t="str">
            <v xml:space="preserve">Usinagem de P.M.F. AC/BC </v>
          </cell>
          <cell r="C101" t="str">
            <v>m³</v>
          </cell>
          <cell r="D101">
            <v>50</v>
          </cell>
          <cell r="E101">
            <v>0</v>
          </cell>
          <cell r="F101">
            <v>50</v>
          </cell>
        </row>
        <row r="102">
          <cell r="A102" t="str">
            <v>1 A 01 398 02</v>
          </cell>
          <cell r="B102" t="str">
            <v xml:space="preserve">Usinagem de CBUQ p/ reciclagem em usina fixa. </v>
          </cell>
          <cell r="C102" t="str">
            <v>t</v>
          </cell>
          <cell r="D102">
            <v>22.91</v>
          </cell>
          <cell r="E102">
            <v>0</v>
          </cell>
          <cell r="F102">
            <v>22.91</v>
          </cell>
        </row>
        <row r="103">
          <cell r="A103" t="str">
            <v>1 A 01 398 52</v>
          </cell>
          <cell r="B103" t="str">
            <v>Usinagem de CBUQ p/ reciclagem em usina fixa BC</v>
          </cell>
          <cell r="C103" t="str">
            <v>t</v>
          </cell>
          <cell r="D103">
            <v>25.54</v>
          </cell>
          <cell r="E103">
            <v>0</v>
          </cell>
          <cell r="F103">
            <v>25.54</v>
          </cell>
        </row>
        <row r="104">
          <cell r="A104" t="str">
            <v>1 A 01 401 01</v>
          </cell>
          <cell r="B104" t="str">
            <v xml:space="preserve">Fôrma comum de madeira </v>
          </cell>
          <cell r="C104" t="str">
            <v>m²</v>
          </cell>
          <cell r="D104">
            <v>41.15</v>
          </cell>
          <cell r="E104">
            <v>0</v>
          </cell>
          <cell r="F104">
            <v>41.15</v>
          </cell>
        </row>
        <row r="105">
          <cell r="A105" t="str">
            <v>1 A 01 402 01</v>
          </cell>
          <cell r="B105" t="str">
            <v xml:space="preserve">Fôrma de placa compensada resinada </v>
          </cell>
          <cell r="C105" t="str">
            <v>m²</v>
          </cell>
          <cell r="D105">
            <v>30.52</v>
          </cell>
          <cell r="E105">
            <v>0</v>
          </cell>
          <cell r="F105">
            <v>30.52</v>
          </cell>
        </row>
        <row r="106">
          <cell r="A106" t="str">
            <v>1 A 01 403 01</v>
          </cell>
          <cell r="B106" t="str">
            <v xml:space="preserve">Fôrma de placa compensada plastificada </v>
          </cell>
          <cell r="C106" t="str">
            <v>m²</v>
          </cell>
          <cell r="D106">
            <v>34.5</v>
          </cell>
          <cell r="E106">
            <v>0</v>
          </cell>
          <cell r="F106">
            <v>34.5</v>
          </cell>
        </row>
        <row r="107">
          <cell r="A107" t="str">
            <v>1 A 01 404 01</v>
          </cell>
          <cell r="B107" t="str">
            <v xml:space="preserve">Fôrma para tubulão </v>
          </cell>
          <cell r="C107" t="str">
            <v>m²</v>
          </cell>
          <cell r="D107">
            <v>21.32</v>
          </cell>
          <cell r="E107">
            <v>0</v>
          </cell>
          <cell r="F107">
            <v>21.32</v>
          </cell>
        </row>
        <row r="108">
          <cell r="A108" t="str">
            <v>1 A 01 405 01</v>
          </cell>
          <cell r="B108" t="str">
            <v xml:space="preserve">Andaime de madeira </v>
          </cell>
          <cell r="C108" t="str">
            <v>m³</v>
          </cell>
          <cell r="D108">
            <v>15.92</v>
          </cell>
          <cell r="E108">
            <v>0</v>
          </cell>
          <cell r="F108">
            <v>15.92</v>
          </cell>
        </row>
        <row r="109">
          <cell r="A109" t="str">
            <v>1 A 01 407 01</v>
          </cell>
          <cell r="B109" t="str">
            <v xml:space="preserve">Confecção e lançam. de concreto magro em betoneira </v>
          </cell>
          <cell r="C109" t="str">
            <v>m³</v>
          </cell>
          <cell r="D109">
            <v>142.63999999999999</v>
          </cell>
          <cell r="E109">
            <v>0</v>
          </cell>
          <cell r="F109">
            <v>142.63999999999999</v>
          </cell>
        </row>
        <row r="110">
          <cell r="A110" t="str">
            <v>1 A 01 407 51</v>
          </cell>
          <cell r="B110" t="str">
            <v xml:space="preserve">Conf.e lanç. de concreto magro em betoneira AC/BC </v>
          </cell>
          <cell r="C110" t="str">
            <v>m³</v>
          </cell>
          <cell r="D110">
            <v>157.13999999999999</v>
          </cell>
          <cell r="E110">
            <v>0</v>
          </cell>
          <cell r="F110">
            <v>157.13999999999999</v>
          </cell>
        </row>
        <row r="111">
          <cell r="A111" t="str">
            <v>1 A 01 410 01</v>
          </cell>
          <cell r="B111" t="str">
            <v xml:space="preserve">Concreto fck=10MPa contr raz uso geral conf e lanç </v>
          </cell>
          <cell r="C111" t="str">
            <v>m³</v>
          </cell>
          <cell r="D111">
            <v>152.69</v>
          </cell>
          <cell r="E111">
            <v>0</v>
          </cell>
          <cell r="F111">
            <v>152.69</v>
          </cell>
        </row>
        <row r="112">
          <cell r="A112" t="str">
            <v>1 A 01 410 51</v>
          </cell>
          <cell r="B112" t="str">
            <v xml:space="preserve">Concr.fck=10MPa c.raz uso ger conf/lanç AC/BC </v>
          </cell>
          <cell r="C112" t="str">
            <v>m³</v>
          </cell>
          <cell r="D112">
            <v>171</v>
          </cell>
          <cell r="E112">
            <v>0</v>
          </cell>
          <cell r="F112">
            <v>171</v>
          </cell>
        </row>
        <row r="113">
          <cell r="A113" t="str">
            <v>1 A 01 412 01</v>
          </cell>
          <cell r="B113" t="str">
            <v xml:space="preserve">Concreto fck=15MPa contr raz uso geral conf e lanç </v>
          </cell>
          <cell r="C113" t="str">
            <v>m³</v>
          </cell>
          <cell r="D113">
            <v>160.99</v>
          </cell>
          <cell r="E113">
            <v>0</v>
          </cell>
          <cell r="F113">
            <v>160.99</v>
          </cell>
        </row>
        <row r="114">
          <cell r="A114" t="str">
            <v>1 A 01 412 51</v>
          </cell>
          <cell r="B114" t="str">
            <v xml:space="preserve">Concr.fck=15MPa c.raz uso ger conf/lanç AC/BC </v>
          </cell>
          <cell r="C114" t="str">
            <v>m³</v>
          </cell>
          <cell r="D114">
            <v>178.94</v>
          </cell>
          <cell r="E114">
            <v>0</v>
          </cell>
          <cell r="F114">
            <v>178.94</v>
          </cell>
        </row>
        <row r="115">
          <cell r="A115" t="str">
            <v>1 A 01 415 01</v>
          </cell>
          <cell r="B115" t="str">
            <v xml:space="preserve">Concr estr fck=15MPa contr raz uso ger conf e lanç </v>
          </cell>
          <cell r="C115" t="str">
            <v>m³</v>
          </cell>
          <cell r="D115">
            <v>160.99</v>
          </cell>
          <cell r="E115">
            <v>0</v>
          </cell>
          <cell r="F115">
            <v>160.99</v>
          </cell>
        </row>
        <row r="116">
          <cell r="A116" t="str">
            <v>1 A 01 415 51</v>
          </cell>
          <cell r="B116" t="str">
            <v xml:space="preserve">Concr estr fck=15MPa c.raz uso ger conf/lanç AC/BC </v>
          </cell>
          <cell r="C116" t="str">
            <v>m³</v>
          </cell>
          <cell r="D116">
            <v>178.94</v>
          </cell>
          <cell r="E116">
            <v>0</v>
          </cell>
          <cell r="F116">
            <v>178.94</v>
          </cell>
        </row>
        <row r="117">
          <cell r="A117" t="str">
            <v>1 A 01 418 01</v>
          </cell>
          <cell r="B117" t="str">
            <v xml:space="preserve">Concr estr fck=18MPa contr raz uso ger conf e lanç </v>
          </cell>
          <cell r="C117" t="str">
            <v>m³</v>
          </cell>
          <cell r="D117">
            <v>166.47</v>
          </cell>
          <cell r="E117">
            <v>0</v>
          </cell>
          <cell r="F117">
            <v>166.47</v>
          </cell>
        </row>
        <row r="118">
          <cell r="A118" t="str">
            <v>1 A 01 418 51</v>
          </cell>
          <cell r="B118" t="str">
            <v xml:space="preserve">Concr.estr fck=18MPa c.raz uso ger conf/lanç AC/BC </v>
          </cell>
          <cell r="C118" t="str">
            <v>m³</v>
          </cell>
          <cell r="D118">
            <v>184.78</v>
          </cell>
          <cell r="E118">
            <v>0</v>
          </cell>
          <cell r="F118">
            <v>184.78</v>
          </cell>
        </row>
        <row r="119">
          <cell r="A119" t="str">
            <v>1 A 01 422 01</v>
          </cell>
          <cell r="B119" t="str">
            <v xml:space="preserve">Concr estr fck=25MPa contr raz uso ger conf e lanç </v>
          </cell>
          <cell r="C119" t="str">
            <v>m³</v>
          </cell>
          <cell r="D119">
            <v>177.37</v>
          </cell>
          <cell r="E119">
            <v>0</v>
          </cell>
          <cell r="F119">
            <v>177.37</v>
          </cell>
        </row>
        <row r="120">
          <cell r="A120" t="str">
            <v>1 A 01 422 51</v>
          </cell>
          <cell r="B120" t="str">
            <v xml:space="preserve">Concr.estr.fck=25MPa c.raz uso ger conf/lanç AC/BC </v>
          </cell>
          <cell r="C120" t="str">
            <v>m³</v>
          </cell>
          <cell r="D120">
            <v>194.52</v>
          </cell>
          <cell r="E120">
            <v>0</v>
          </cell>
          <cell r="F120">
            <v>194.52</v>
          </cell>
        </row>
        <row r="121">
          <cell r="A121" t="str">
            <v>1 A 01 423 00</v>
          </cell>
          <cell r="B121" t="str">
            <v xml:space="preserve">Concreto fck=18MPa para pré-moldados (tubos) </v>
          </cell>
          <cell r="C121" t="str">
            <v>m³</v>
          </cell>
          <cell r="D121">
            <v>174.18</v>
          </cell>
          <cell r="E121">
            <v>0</v>
          </cell>
          <cell r="F121">
            <v>174.18</v>
          </cell>
        </row>
        <row r="122">
          <cell r="A122" t="str">
            <v>1 A 01 423 50</v>
          </cell>
          <cell r="B122" t="str">
            <v xml:space="preserve">Concr.fck=18MPa para pré-moldados (tubos) AC/BC </v>
          </cell>
          <cell r="C122" t="str">
            <v>m³</v>
          </cell>
          <cell r="D122">
            <v>187.77</v>
          </cell>
          <cell r="E122">
            <v>0</v>
          </cell>
          <cell r="F122">
            <v>187.77</v>
          </cell>
        </row>
        <row r="123">
          <cell r="A123" t="str">
            <v>1 A 01 424 00</v>
          </cell>
          <cell r="B123" t="str">
            <v xml:space="preserve">Concreto poroso para pré-moldados (tubos) </v>
          </cell>
          <cell r="C123" t="str">
            <v>m³</v>
          </cell>
          <cell r="D123">
            <v>178.95</v>
          </cell>
          <cell r="E123">
            <v>0</v>
          </cell>
          <cell r="F123">
            <v>178.95</v>
          </cell>
        </row>
        <row r="124">
          <cell r="A124" t="str">
            <v>1 A 01 424 50</v>
          </cell>
          <cell r="B124" t="str">
            <v xml:space="preserve">Concreto poroso para pré-moldados (tubos) AC/BC </v>
          </cell>
          <cell r="C124" t="str">
            <v>m³</v>
          </cell>
          <cell r="D124">
            <v>191.37</v>
          </cell>
          <cell r="E124">
            <v>0</v>
          </cell>
          <cell r="F124">
            <v>191.37</v>
          </cell>
        </row>
        <row r="125">
          <cell r="A125" t="str">
            <v>1 A 01 450 01</v>
          </cell>
          <cell r="B125" t="str">
            <v xml:space="preserve">Escoramento de bueiros celulares </v>
          </cell>
          <cell r="C125" t="str">
            <v>m³</v>
          </cell>
          <cell r="D125">
            <v>40.86</v>
          </cell>
          <cell r="E125">
            <v>0</v>
          </cell>
          <cell r="F125">
            <v>40.86</v>
          </cell>
        </row>
        <row r="126">
          <cell r="A126" t="str">
            <v>1 A 01 512 10</v>
          </cell>
          <cell r="B126" t="str">
            <v xml:space="preserve">Concreto ciclópico fck=15 MPa </v>
          </cell>
          <cell r="C126" t="str">
            <v>m³</v>
          </cell>
          <cell r="D126">
            <v>130.91</v>
          </cell>
          <cell r="E126">
            <v>0</v>
          </cell>
          <cell r="F126">
            <v>130.91</v>
          </cell>
        </row>
        <row r="127">
          <cell r="A127" t="str">
            <v>1 A 01 512 60</v>
          </cell>
          <cell r="B127" t="str">
            <v xml:space="preserve">Concreto ciclópico fck=15 MPa AC/BC/PC </v>
          </cell>
          <cell r="C127" t="str">
            <v>m³</v>
          </cell>
          <cell r="D127">
            <v>147.58000000000001</v>
          </cell>
          <cell r="E127">
            <v>0</v>
          </cell>
          <cell r="F127">
            <v>147.58000000000001</v>
          </cell>
        </row>
        <row r="128">
          <cell r="A128" t="str">
            <v>1 A 01 515 10</v>
          </cell>
          <cell r="B128" t="str">
            <v xml:space="preserve">Concreto ciclópico fck=15 MPa </v>
          </cell>
          <cell r="C128" t="str">
            <v>m³</v>
          </cell>
          <cell r="D128">
            <v>130.91</v>
          </cell>
          <cell r="E128">
            <v>0</v>
          </cell>
          <cell r="F128">
            <v>130.91</v>
          </cell>
        </row>
        <row r="129">
          <cell r="A129" t="str">
            <v>1 A 01 515 60</v>
          </cell>
          <cell r="B129" t="str">
            <v xml:space="preserve">Concreto ciclópico fck=15 MPa AC/BC/PC </v>
          </cell>
          <cell r="C129" t="str">
            <v>m³</v>
          </cell>
          <cell r="D129">
            <v>147.58000000000001</v>
          </cell>
          <cell r="E129">
            <v>0</v>
          </cell>
          <cell r="F129">
            <v>147.58000000000001</v>
          </cell>
        </row>
        <row r="130">
          <cell r="A130" t="str">
            <v>1 A 01 580 01</v>
          </cell>
          <cell r="B130" t="str">
            <v xml:space="preserve">Fornecimento, preparo e colocação formas aço CA 60 </v>
          </cell>
          <cell r="C130" t="str">
            <v>kg</v>
          </cell>
          <cell r="D130">
            <v>6.62</v>
          </cell>
          <cell r="E130">
            <v>0</v>
          </cell>
          <cell r="F130">
            <v>6.62</v>
          </cell>
        </row>
        <row r="131">
          <cell r="A131" t="str">
            <v>1 A 01 580 02</v>
          </cell>
          <cell r="B131" t="str">
            <v xml:space="preserve">Fornecimento, preparo e colocação formas aço CA 50 </v>
          </cell>
          <cell r="C131" t="str">
            <v>kg</v>
          </cell>
          <cell r="D131">
            <v>6.27</v>
          </cell>
          <cell r="E131">
            <v>0</v>
          </cell>
          <cell r="F131">
            <v>6.27</v>
          </cell>
        </row>
        <row r="132">
          <cell r="A132" t="str">
            <v>1 A 01 580 03</v>
          </cell>
          <cell r="B132" t="str">
            <v xml:space="preserve">Fornecimento, preparo e colocação formas aço CA 25 </v>
          </cell>
          <cell r="C132" t="str">
            <v>kg</v>
          </cell>
          <cell r="D132">
            <v>6.36</v>
          </cell>
          <cell r="E132">
            <v>0</v>
          </cell>
          <cell r="F132">
            <v>6.36</v>
          </cell>
        </row>
        <row r="133">
          <cell r="A133" t="str">
            <v>1 A 01 603 01</v>
          </cell>
          <cell r="B133" t="str">
            <v xml:space="preserve">Argamassa cimento-areia 1:3 </v>
          </cell>
          <cell r="C133" t="str">
            <v>m³</v>
          </cell>
          <cell r="D133">
            <v>182.32</v>
          </cell>
          <cell r="E133">
            <v>0</v>
          </cell>
          <cell r="F133">
            <v>182.32</v>
          </cell>
        </row>
        <row r="134">
          <cell r="A134" t="str">
            <v>1 A 01 603 51</v>
          </cell>
          <cell r="B134" t="str">
            <v xml:space="preserve">Argamassa cimento-areia 1:3 AC </v>
          </cell>
          <cell r="C134" t="str">
            <v>m³</v>
          </cell>
          <cell r="D134">
            <v>196.71</v>
          </cell>
          <cell r="E134">
            <v>0</v>
          </cell>
          <cell r="F134">
            <v>196.71</v>
          </cell>
        </row>
        <row r="135">
          <cell r="A135" t="str">
            <v>1 A 01 604 01</v>
          </cell>
          <cell r="B135" t="str">
            <v xml:space="preserve">Argamassa cimento-areia 1:4 </v>
          </cell>
          <cell r="C135" t="str">
            <v>m³</v>
          </cell>
          <cell r="D135">
            <v>157</v>
          </cell>
          <cell r="E135">
            <v>0</v>
          </cell>
          <cell r="F135">
            <v>157</v>
          </cell>
        </row>
        <row r="136">
          <cell r="A136" t="str">
            <v>1 A 01 604 51</v>
          </cell>
          <cell r="B136" t="str">
            <v xml:space="preserve">Argamassa cimento-areia 1:4 AC </v>
          </cell>
          <cell r="C136" t="str">
            <v>m³</v>
          </cell>
          <cell r="D136">
            <v>171.63</v>
          </cell>
          <cell r="E136">
            <v>0</v>
          </cell>
          <cell r="F136">
            <v>171.63</v>
          </cell>
        </row>
        <row r="137">
          <cell r="A137" t="str">
            <v>1 A 01 606 01</v>
          </cell>
          <cell r="B137" t="str">
            <v xml:space="preserve">Argamassa cimento-areia 1:6 </v>
          </cell>
          <cell r="C137" t="str">
            <v>m³</v>
          </cell>
          <cell r="D137">
            <v>136.74</v>
          </cell>
          <cell r="E137">
            <v>0</v>
          </cell>
          <cell r="F137">
            <v>136.74</v>
          </cell>
        </row>
        <row r="138">
          <cell r="A138" t="str">
            <v>1 A 01 606 51</v>
          </cell>
          <cell r="B138" t="str">
            <v xml:space="preserve">Argamassa cimento-areia 1:6 AC </v>
          </cell>
          <cell r="C138" t="str">
            <v>m³</v>
          </cell>
          <cell r="D138">
            <v>151.13</v>
          </cell>
          <cell r="E138">
            <v>0</v>
          </cell>
          <cell r="F138">
            <v>151.13</v>
          </cell>
        </row>
        <row r="139">
          <cell r="A139" t="str">
            <v>1 A 01 620 01</v>
          </cell>
          <cell r="B139" t="str">
            <v xml:space="preserve">Argamassa cimento-solo 1:10 </v>
          </cell>
          <cell r="C139" t="str">
            <v>m³</v>
          </cell>
          <cell r="D139">
            <v>103.18</v>
          </cell>
          <cell r="E139">
            <v>0</v>
          </cell>
          <cell r="F139">
            <v>103.18</v>
          </cell>
        </row>
        <row r="140">
          <cell r="A140" t="str">
            <v>1 A 01 653 00</v>
          </cell>
          <cell r="B140" t="str">
            <v xml:space="preserve">Usinagem para sub-base de concreto rolado </v>
          </cell>
          <cell r="C140" t="str">
            <v>m³</v>
          </cell>
          <cell r="D140">
            <v>60.6</v>
          </cell>
          <cell r="E140">
            <v>0</v>
          </cell>
          <cell r="F140">
            <v>60.6</v>
          </cell>
        </row>
        <row r="141">
          <cell r="A141" t="str">
            <v>1 A 01 653 50</v>
          </cell>
          <cell r="B141" t="str">
            <v>Usinagem p/ sub-base de concreto rolado AC/BC</v>
          </cell>
          <cell r="C141" t="str">
            <v>m³</v>
          </cell>
          <cell r="D141">
            <v>73.53</v>
          </cell>
          <cell r="E141">
            <v>0</v>
          </cell>
          <cell r="F141">
            <v>73.53</v>
          </cell>
        </row>
        <row r="142">
          <cell r="A142" t="str">
            <v>1 A 01 654 00</v>
          </cell>
          <cell r="B142" t="str">
            <v xml:space="preserve">Usinagem p/ sub-base de concr. de cimento portland </v>
          </cell>
          <cell r="C142" t="str">
            <v>m³</v>
          </cell>
          <cell r="D142">
            <v>87.92</v>
          </cell>
          <cell r="E142">
            <v>0</v>
          </cell>
          <cell r="F142">
            <v>87.92</v>
          </cell>
        </row>
        <row r="143">
          <cell r="A143" t="str">
            <v>1 A 01 654 50</v>
          </cell>
          <cell r="B143" t="str">
            <v>Usinagem p/sub-base de concr.cimento portl. AC/BC</v>
          </cell>
          <cell r="C143" t="str">
            <v>m³</v>
          </cell>
          <cell r="D143">
            <v>100.85</v>
          </cell>
          <cell r="E143">
            <v>0</v>
          </cell>
          <cell r="F143">
            <v>100.85</v>
          </cell>
        </row>
        <row r="144">
          <cell r="A144" t="str">
            <v>1 A 01 656 00</v>
          </cell>
          <cell r="B144" t="str">
            <v xml:space="preserve">Usinagem p/ conc. de cim. portland c/ forma desliz </v>
          </cell>
          <cell r="C144" t="str">
            <v>m³</v>
          </cell>
          <cell r="D144">
            <v>101.43</v>
          </cell>
          <cell r="E144">
            <v>0</v>
          </cell>
          <cell r="F144">
            <v>101.43</v>
          </cell>
        </row>
        <row r="145">
          <cell r="A145" t="str">
            <v>1 A 01 656 01</v>
          </cell>
          <cell r="B145" t="str">
            <v xml:space="preserve">Usinagem de conc. c/ cim. portland p/ pav. rígido </v>
          </cell>
          <cell r="C145" t="str">
            <v>m³</v>
          </cell>
          <cell r="D145">
            <v>121.91</v>
          </cell>
          <cell r="E145">
            <v>0</v>
          </cell>
          <cell r="F145">
            <v>121.91</v>
          </cell>
        </row>
        <row r="146">
          <cell r="A146" t="str">
            <v>1 A 01 656 50</v>
          </cell>
          <cell r="B146" t="str">
            <v>Usinagem p/ conc.cim.portl.c/ forma desliz AC/BC</v>
          </cell>
          <cell r="C146" t="str">
            <v>m³</v>
          </cell>
          <cell r="D146">
            <v>115.75</v>
          </cell>
          <cell r="E146">
            <v>0</v>
          </cell>
          <cell r="F146">
            <v>115.75</v>
          </cell>
        </row>
        <row r="147">
          <cell r="A147" t="str">
            <v>1 A 01 656 51</v>
          </cell>
          <cell r="B147" t="str">
            <v xml:space="preserve">Usinagem de conc. c/ cim. port.p/ pav.rígido AC/BC </v>
          </cell>
          <cell r="C147" t="str">
            <v>m³</v>
          </cell>
          <cell r="D147">
            <v>134.81</v>
          </cell>
          <cell r="E147">
            <v>0</v>
          </cell>
          <cell r="F147">
            <v>134.81</v>
          </cell>
        </row>
        <row r="148">
          <cell r="A148" t="str">
            <v>1 A 01 657 00</v>
          </cell>
          <cell r="B148" t="str">
            <v xml:space="preserve">Usinagem p/ conc.cim. portland c/ equip. peq. por. </v>
          </cell>
          <cell r="C148" t="str">
            <v>m³</v>
          </cell>
          <cell r="D148">
            <v>145.54</v>
          </cell>
          <cell r="E148">
            <v>0</v>
          </cell>
          <cell r="F148">
            <v>145.54</v>
          </cell>
        </row>
        <row r="149">
          <cell r="A149" t="str">
            <v>1 A 01 657 50</v>
          </cell>
          <cell r="B149" t="str">
            <v xml:space="preserve">Usinagem p/conc.cim. portl.c/ equip.peq.por.AC/BC </v>
          </cell>
          <cell r="C149" t="str">
            <v>m³</v>
          </cell>
          <cell r="D149">
            <v>158.4</v>
          </cell>
          <cell r="E149">
            <v>0</v>
          </cell>
          <cell r="F149">
            <v>158.4</v>
          </cell>
        </row>
        <row r="150">
          <cell r="A150" t="str">
            <v>1 A 01 700 00</v>
          </cell>
          <cell r="B150" t="str">
            <v xml:space="preserve">Fabricação de peças pré mold. de conc. p/ pavim. </v>
          </cell>
          <cell r="C150" t="str">
            <v>m³</v>
          </cell>
          <cell r="D150">
            <v>201.84</v>
          </cell>
          <cell r="E150">
            <v>0</v>
          </cell>
          <cell r="F150">
            <v>201.84</v>
          </cell>
        </row>
        <row r="151">
          <cell r="A151" t="str">
            <v>1 A 01 700 50</v>
          </cell>
          <cell r="B151" t="str">
            <v xml:space="preserve">Fabric.de peças pré mold.de conc. p/pavim.AC/BC </v>
          </cell>
          <cell r="C151" t="str">
            <v>m³</v>
          </cell>
          <cell r="D151">
            <v>214.33</v>
          </cell>
          <cell r="E151">
            <v>0</v>
          </cell>
          <cell r="F151">
            <v>214.33</v>
          </cell>
        </row>
        <row r="152">
          <cell r="A152" t="str">
            <v>1 A 01 720 00</v>
          </cell>
          <cell r="B152" t="str">
            <v xml:space="preserve">Concreto fck=18MPa p/ pré-moldados (guarda-corpo) </v>
          </cell>
          <cell r="C152" t="str">
            <v>m³</v>
          </cell>
          <cell r="D152">
            <v>176.02</v>
          </cell>
          <cell r="E152">
            <v>0</v>
          </cell>
          <cell r="F152">
            <v>176.02</v>
          </cell>
        </row>
        <row r="153">
          <cell r="A153" t="str">
            <v>1 A 01 720 01</v>
          </cell>
          <cell r="B153" t="str">
            <v xml:space="preserve">Guarda-corpo tipo GM, moldado no local </v>
          </cell>
          <cell r="C153" t="str">
            <v>m</v>
          </cell>
          <cell r="D153">
            <v>193.19</v>
          </cell>
          <cell r="E153">
            <v>0</v>
          </cell>
          <cell r="F153">
            <v>193.19</v>
          </cell>
        </row>
        <row r="154">
          <cell r="A154" t="str">
            <v>1 A 01 720 02</v>
          </cell>
          <cell r="B154" t="str">
            <v xml:space="preserve">Fabricação de Guarda-corpo </v>
          </cell>
          <cell r="C154" t="str">
            <v>m</v>
          </cell>
          <cell r="D154">
            <v>36.6</v>
          </cell>
          <cell r="E154">
            <v>0</v>
          </cell>
          <cell r="F154">
            <v>36.6</v>
          </cell>
        </row>
        <row r="155">
          <cell r="A155" t="str">
            <v>1 A 01 720 50</v>
          </cell>
          <cell r="B155" t="str">
            <v xml:space="preserve">Concr.fck = 18 mPa p/pré-mold.(guarda-corpo)AC/BC </v>
          </cell>
          <cell r="C155" t="str">
            <v>m³</v>
          </cell>
          <cell r="D155">
            <v>189.61</v>
          </cell>
          <cell r="E155">
            <v>0</v>
          </cell>
          <cell r="F155">
            <v>189.61</v>
          </cell>
        </row>
        <row r="156">
          <cell r="A156" t="str">
            <v>1 A 01 720 51</v>
          </cell>
          <cell r="B156" t="str">
            <v>Guarda-corpo tipo GM, moldado no local AC/BC</v>
          </cell>
          <cell r="C156" t="str">
            <v>m</v>
          </cell>
          <cell r="D156">
            <v>197.43</v>
          </cell>
          <cell r="E156">
            <v>0</v>
          </cell>
          <cell r="F156">
            <v>197.43</v>
          </cell>
        </row>
        <row r="157">
          <cell r="A157" t="str">
            <v>1 A 01 720 52</v>
          </cell>
          <cell r="B157" t="str">
            <v>Fabricação de guarda - corpo AC/BC</v>
          </cell>
          <cell r="C157" t="str">
            <v>m</v>
          </cell>
          <cell r="D157">
            <v>0</v>
          </cell>
          <cell r="E157">
            <v>0</v>
          </cell>
          <cell r="F157">
            <v>0</v>
          </cell>
        </row>
        <row r="158">
          <cell r="A158" t="str">
            <v>1 A 01 725 01</v>
          </cell>
          <cell r="B158" t="str">
            <v xml:space="preserve">Fabricação de balizador de concreto </v>
          </cell>
          <cell r="C158" t="str">
            <v>un</v>
          </cell>
          <cell r="D158">
            <v>12.23</v>
          </cell>
          <cell r="E158">
            <v>0</v>
          </cell>
          <cell r="F158">
            <v>12.23</v>
          </cell>
        </row>
        <row r="159">
          <cell r="A159" t="str">
            <v>1 A 01 725 51</v>
          </cell>
          <cell r="B159" t="str">
            <v xml:space="preserve">Fabricação de balizador de concreto AC/BC </v>
          </cell>
          <cell r="C159" t="str">
            <v>un</v>
          </cell>
          <cell r="D159">
            <v>12.32</v>
          </cell>
          <cell r="E159">
            <v>0</v>
          </cell>
          <cell r="F159">
            <v>12.32</v>
          </cell>
        </row>
        <row r="160">
          <cell r="A160" t="str">
            <v>1 A 01 730 00</v>
          </cell>
          <cell r="B160" t="str">
            <v xml:space="preserve">Concreto fck=18MPa p/ pré moldados (mourões) </v>
          </cell>
          <cell r="C160" t="str">
            <v>m³</v>
          </cell>
          <cell r="D160">
            <v>155.33000000000001</v>
          </cell>
          <cell r="E160">
            <v>0</v>
          </cell>
          <cell r="F160">
            <v>155.33000000000001</v>
          </cell>
        </row>
        <row r="161">
          <cell r="A161" t="str">
            <v>1 A 01 730 01</v>
          </cell>
          <cell r="B161" t="str">
            <v xml:space="preserve">Fabr. mourão de concr. esticador seção quad. 15cm </v>
          </cell>
          <cell r="C161" t="str">
            <v>un</v>
          </cell>
          <cell r="D161">
            <v>30.7</v>
          </cell>
          <cell r="E161">
            <v>0</v>
          </cell>
          <cell r="F161">
            <v>30.7</v>
          </cell>
        </row>
        <row r="162">
          <cell r="A162" t="str">
            <v>1 A 01 730 02</v>
          </cell>
          <cell r="B162" t="str">
            <v xml:space="preserve">Fabr. mourão de concr esticador seção triang. 15cm </v>
          </cell>
          <cell r="C162" t="str">
            <v>un</v>
          </cell>
          <cell r="D162">
            <v>20.98</v>
          </cell>
          <cell r="E162">
            <v>0</v>
          </cell>
          <cell r="F162">
            <v>20.98</v>
          </cell>
        </row>
        <row r="163">
          <cell r="A163" t="str">
            <v>1 A 01 730 50</v>
          </cell>
          <cell r="B163" t="str">
            <v xml:space="preserve">Concreto fck=18MPa p/pré moldados (mourões) AC/BC </v>
          </cell>
          <cell r="C163" t="str">
            <v>m³</v>
          </cell>
          <cell r="D163">
            <v>168.93</v>
          </cell>
          <cell r="E163">
            <v>0</v>
          </cell>
          <cell r="F163">
            <v>168.93</v>
          </cell>
        </row>
        <row r="164">
          <cell r="A164" t="str">
            <v>1 A 01 730 51</v>
          </cell>
          <cell r="B164" t="str">
            <v xml:space="preserve">Fabric.Mourão concr.estic.seção quadr.15cm AC/BC </v>
          </cell>
          <cell r="C164" t="str">
            <v>un</v>
          </cell>
          <cell r="D164">
            <v>31.37</v>
          </cell>
          <cell r="E164">
            <v>0</v>
          </cell>
          <cell r="F164">
            <v>31.37</v>
          </cell>
        </row>
        <row r="165">
          <cell r="A165" t="str">
            <v>1 A 01 730 52</v>
          </cell>
          <cell r="B165" t="str">
            <v>Fabric.Mourão concr.estic.seção triang.15cm AC/BC</v>
          </cell>
          <cell r="C165" t="str">
            <v>un</v>
          </cell>
          <cell r="D165">
            <v>21.32</v>
          </cell>
          <cell r="E165">
            <v>0</v>
          </cell>
          <cell r="F165">
            <v>21.32</v>
          </cell>
        </row>
        <row r="166">
          <cell r="A166" t="str">
            <v>1 A 01 735 01</v>
          </cell>
          <cell r="B166" t="str">
            <v>Fabr. mourão de concreto suporte seção quad. 11cm</v>
          </cell>
          <cell r="C166" t="str">
            <v>un</v>
          </cell>
          <cell r="D166">
            <v>23.21</v>
          </cell>
          <cell r="E166">
            <v>0</v>
          </cell>
          <cell r="F166">
            <v>23.21</v>
          </cell>
        </row>
        <row r="167">
          <cell r="A167" t="str">
            <v>1 A 01 735 02</v>
          </cell>
          <cell r="B167" t="str">
            <v xml:space="preserve">Fabr. mourão de concr. suporte seção triang. 11cm </v>
          </cell>
          <cell r="C167" t="str">
            <v>un</v>
          </cell>
          <cell r="D167">
            <v>16.25</v>
          </cell>
          <cell r="E167">
            <v>0</v>
          </cell>
          <cell r="F167">
            <v>16.25</v>
          </cell>
        </row>
        <row r="168">
          <cell r="A168" t="str">
            <v>1 A 01 735 51</v>
          </cell>
          <cell r="B168" t="str">
            <v xml:space="preserve">Fabric.Mourão concr.suporte seção quadr.11cm AC/BC </v>
          </cell>
          <cell r="C168" t="str">
            <v>un</v>
          </cell>
          <cell r="D168">
            <v>23.55</v>
          </cell>
          <cell r="E168">
            <v>0</v>
          </cell>
          <cell r="F168">
            <v>23.55</v>
          </cell>
        </row>
        <row r="169">
          <cell r="A169" t="str">
            <v>1 A 01 735 52</v>
          </cell>
          <cell r="B169" t="str">
            <v xml:space="preserve">Fabric.Mourão concr.suporte sec.triang.11cm AC/BC </v>
          </cell>
          <cell r="C169" t="str">
            <v>un</v>
          </cell>
          <cell r="D169">
            <v>16.43</v>
          </cell>
          <cell r="E169">
            <v>0</v>
          </cell>
          <cell r="F169">
            <v>16.43</v>
          </cell>
        </row>
        <row r="170">
          <cell r="A170" t="str">
            <v>1 A 01 739 01</v>
          </cell>
          <cell r="B170" t="str">
            <v xml:space="preserve">Confecção de tubos de concreto D=0,20m </v>
          </cell>
          <cell r="C170" t="str">
            <v>m</v>
          </cell>
          <cell r="D170">
            <v>12.49</v>
          </cell>
          <cell r="E170">
            <v>0</v>
          </cell>
          <cell r="F170">
            <v>12.49</v>
          </cell>
        </row>
        <row r="171">
          <cell r="A171" t="str">
            <v>1 A 01 739 51</v>
          </cell>
          <cell r="B171" t="str">
            <v xml:space="preserve">Confecção de tubos de concreto D=0,20m AC/BC </v>
          </cell>
          <cell r="C171" t="str">
            <v>m</v>
          </cell>
          <cell r="D171">
            <v>12.9</v>
          </cell>
          <cell r="E171">
            <v>0</v>
          </cell>
          <cell r="F171">
            <v>12.9</v>
          </cell>
        </row>
        <row r="172">
          <cell r="A172" t="str">
            <v>1 A 01 740 01</v>
          </cell>
          <cell r="B172" t="str">
            <v xml:space="preserve">Confecção de tubos de concreto perfurado D=0,20m </v>
          </cell>
          <cell r="C172" t="str">
            <v>m</v>
          </cell>
          <cell r="D172">
            <v>12.96</v>
          </cell>
          <cell r="E172">
            <v>0</v>
          </cell>
          <cell r="F172">
            <v>12.96</v>
          </cell>
        </row>
        <row r="173">
          <cell r="A173" t="str">
            <v>1 A 01 740 51</v>
          </cell>
          <cell r="B173" t="str">
            <v xml:space="preserve">Confecção tubos concr.perfurado D=0,20m AC/BC </v>
          </cell>
          <cell r="C173" t="str">
            <v>m</v>
          </cell>
          <cell r="D173">
            <v>13.37</v>
          </cell>
          <cell r="E173">
            <v>0</v>
          </cell>
          <cell r="F173">
            <v>13.37</v>
          </cell>
        </row>
        <row r="174">
          <cell r="A174" t="str">
            <v>1 A 01 741 01</v>
          </cell>
          <cell r="B174" t="str">
            <v xml:space="preserve">Confecção de tubos de concreto poroso D=0,20m </v>
          </cell>
          <cell r="C174" t="str">
            <v>m</v>
          </cell>
          <cell r="D174">
            <v>12.63</v>
          </cell>
          <cell r="E174">
            <v>0</v>
          </cell>
          <cell r="F174">
            <v>12.63</v>
          </cell>
        </row>
        <row r="175">
          <cell r="A175" t="str">
            <v>1 A 01 741 51</v>
          </cell>
          <cell r="B175" t="str">
            <v xml:space="preserve">Confecção de tubos de concr.poroso D=0,20m AC/BC </v>
          </cell>
          <cell r="C175" t="str">
            <v>m</v>
          </cell>
          <cell r="D175">
            <v>13.01</v>
          </cell>
          <cell r="E175">
            <v>0</v>
          </cell>
          <cell r="F175">
            <v>13.01</v>
          </cell>
        </row>
        <row r="176">
          <cell r="A176" t="str">
            <v>1 A 01 745 01</v>
          </cell>
          <cell r="B176" t="str">
            <v>Confecção de tubos de concreto D=0,30m</v>
          </cell>
          <cell r="C176" t="str">
            <v>m</v>
          </cell>
          <cell r="D176">
            <v>19.41</v>
          </cell>
          <cell r="E176">
            <v>0</v>
          </cell>
          <cell r="F176">
            <v>19.41</v>
          </cell>
        </row>
        <row r="177">
          <cell r="A177" t="str">
            <v>1 A 01 745 51</v>
          </cell>
          <cell r="B177" t="str">
            <v>Confecção de tubos de concreto D=0,30m AC/BC</v>
          </cell>
          <cell r="C177" t="str">
            <v>m</v>
          </cell>
          <cell r="D177">
            <v>20.16</v>
          </cell>
          <cell r="E177">
            <v>0</v>
          </cell>
          <cell r="F177">
            <v>20.16</v>
          </cell>
        </row>
        <row r="178">
          <cell r="A178" t="str">
            <v>1 A 01 746 01</v>
          </cell>
          <cell r="B178" t="str">
            <v>Confecção de tubos de concreto perfurado D=0,30m</v>
          </cell>
          <cell r="C178" t="str">
            <v>m</v>
          </cell>
          <cell r="D178">
            <v>19.88</v>
          </cell>
          <cell r="E178">
            <v>0</v>
          </cell>
          <cell r="F178">
            <v>19.88</v>
          </cell>
        </row>
        <row r="179">
          <cell r="A179" t="str">
            <v>1 A 01 746 51</v>
          </cell>
          <cell r="B179" t="str">
            <v xml:space="preserve">Confecção de tubos concr.perfurado D=0,30m AC/BC </v>
          </cell>
          <cell r="C179" t="str">
            <v>m</v>
          </cell>
          <cell r="D179">
            <v>20.63</v>
          </cell>
          <cell r="E179">
            <v>0</v>
          </cell>
          <cell r="F179">
            <v>20.63</v>
          </cell>
        </row>
        <row r="180">
          <cell r="A180" t="str">
            <v>1 A 01 747 01</v>
          </cell>
          <cell r="B180" t="str">
            <v xml:space="preserve">Confecção de tubos de concreto poroso D=0,30m </v>
          </cell>
          <cell r="C180" t="str">
            <v>m</v>
          </cell>
          <cell r="D180">
            <v>19.68</v>
          </cell>
          <cell r="E180">
            <v>0</v>
          </cell>
          <cell r="F180">
            <v>19.68</v>
          </cell>
        </row>
        <row r="181">
          <cell r="A181" t="str">
            <v>1 A 01 747 51</v>
          </cell>
          <cell r="B181" t="str">
            <v xml:space="preserve">Confecção de tubos concr.poroso D=0,30m AC/BC </v>
          </cell>
          <cell r="C181" t="str">
            <v>m</v>
          </cell>
          <cell r="D181">
            <v>20.36</v>
          </cell>
          <cell r="E181">
            <v>0</v>
          </cell>
          <cell r="F181">
            <v>20.36</v>
          </cell>
        </row>
        <row r="182">
          <cell r="A182" t="str">
            <v>1 A 01 751 01</v>
          </cell>
          <cell r="B182" t="str">
            <v xml:space="preserve">Confecção de tubos de concreto D=0,40m </v>
          </cell>
          <cell r="C182" t="str">
            <v>m</v>
          </cell>
          <cell r="D182">
            <v>28.04</v>
          </cell>
          <cell r="E182">
            <v>0</v>
          </cell>
          <cell r="F182">
            <v>28.04</v>
          </cell>
        </row>
        <row r="183">
          <cell r="A183" t="str">
            <v>1 A 01 751 51</v>
          </cell>
          <cell r="B183" t="str">
            <v xml:space="preserve">Confecção de tubos de concreto D=0,40m AC/BC </v>
          </cell>
          <cell r="C183" t="str">
            <v>m</v>
          </cell>
          <cell r="D183">
            <v>29.22</v>
          </cell>
          <cell r="E183">
            <v>0</v>
          </cell>
          <cell r="F183">
            <v>29.22</v>
          </cell>
        </row>
        <row r="184">
          <cell r="A184" t="str">
            <v>1 A 01 752 01</v>
          </cell>
          <cell r="B184" t="str">
            <v xml:space="preserve">Confecção de tubos de concreto perfurado D=0,40m </v>
          </cell>
          <cell r="C184" t="str">
            <v>m</v>
          </cell>
          <cell r="D184">
            <v>28.51</v>
          </cell>
          <cell r="E184">
            <v>0</v>
          </cell>
          <cell r="F184">
            <v>28.51</v>
          </cell>
        </row>
        <row r="185">
          <cell r="A185" t="str">
            <v>1 A 01 752 51</v>
          </cell>
          <cell r="B185" t="str">
            <v xml:space="preserve">Confecção de tubos concr.perfurado D=0,40m AC/BC </v>
          </cell>
          <cell r="C185" t="str">
            <v>m</v>
          </cell>
          <cell r="D185">
            <v>29.69</v>
          </cell>
          <cell r="E185">
            <v>0</v>
          </cell>
          <cell r="F185">
            <v>29.69</v>
          </cell>
        </row>
        <row r="186">
          <cell r="A186" t="str">
            <v>1 A 01 753 01</v>
          </cell>
          <cell r="B186" t="str">
            <v xml:space="preserve">Confecção de tubos de concreto poroso D=0,40m </v>
          </cell>
          <cell r="C186" t="str">
            <v>m</v>
          </cell>
          <cell r="D186">
            <v>28.45</v>
          </cell>
          <cell r="E186">
            <v>0</v>
          </cell>
          <cell r="F186">
            <v>28.45</v>
          </cell>
        </row>
        <row r="187">
          <cell r="A187" t="str">
            <v>1 A 01 753 51</v>
          </cell>
          <cell r="B187" t="str">
            <v xml:space="preserve">Confecção de tubos concr.poroso D=0,40m AC/BC </v>
          </cell>
          <cell r="C187" t="str">
            <v>m</v>
          </cell>
          <cell r="D187">
            <v>29.53</v>
          </cell>
          <cell r="E187">
            <v>0</v>
          </cell>
          <cell r="F187">
            <v>29.53</v>
          </cell>
        </row>
        <row r="188">
          <cell r="A188" t="str">
            <v>1 A 01 755 01</v>
          </cell>
          <cell r="B188" t="str">
            <v xml:space="preserve">Confecção de tubos de concreto armado D=0,60m CA-4 </v>
          </cell>
          <cell r="C188" t="str">
            <v>m</v>
          </cell>
          <cell r="D188">
            <v>133.38</v>
          </cell>
          <cell r="E188">
            <v>0</v>
          </cell>
          <cell r="F188">
            <v>133.38</v>
          </cell>
        </row>
        <row r="189">
          <cell r="A189" t="str">
            <v>1 A 01 755 51</v>
          </cell>
          <cell r="B189" t="str">
            <v xml:space="preserve">Confecção de tubos concr.armado D=0,60m CA-4 AC/BC </v>
          </cell>
          <cell r="C189" t="str">
            <v>m</v>
          </cell>
          <cell r="D189">
            <v>135.71</v>
          </cell>
          <cell r="E189">
            <v>0</v>
          </cell>
          <cell r="F189">
            <v>135.71</v>
          </cell>
        </row>
        <row r="190">
          <cell r="A190" t="str">
            <v>1 A 01 760 01</v>
          </cell>
          <cell r="B190" t="str">
            <v xml:space="preserve">Confecção de tubos de concreto armado D=0,80m CA-4 </v>
          </cell>
          <cell r="C190" t="str">
            <v>m</v>
          </cell>
          <cell r="D190">
            <v>199.16</v>
          </cell>
          <cell r="E190">
            <v>0</v>
          </cell>
          <cell r="F190">
            <v>199.16</v>
          </cell>
        </row>
        <row r="191">
          <cell r="A191" t="str">
            <v>1 A 01 760 51</v>
          </cell>
          <cell r="B191" t="str">
            <v xml:space="preserve">Confecção de tubos concr.armado D=0,80m CA-4 AC/BC </v>
          </cell>
          <cell r="C191" t="str">
            <v>m</v>
          </cell>
          <cell r="D191">
            <v>203</v>
          </cell>
          <cell r="E191">
            <v>0</v>
          </cell>
          <cell r="F191">
            <v>203</v>
          </cell>
        </row>
        <row r="192">
          <cell r="A192" t="str">
            <v>1 A 01 765 01</v>
          </cell>
          <cell r="B192" t="str">
            <v xml:space="preserve">Confecção de tubos de concreto armado D=1,00m CA-4 </v>
          </cell>
          <cell r="C192" t="str">
            <v>m</v>
          </cell>
          <cell r="D192">
            <v>299.97000000000003</v>
          </cell>
          <cell r="E192">
            <v>0</v>
          </cell>
          <cell r="F192">
            <v>299.97000000000003</v>
          </cell>
        </row>
        <row r="193">
          <cell r="A193" t="str">
            <v>1 A 01 765 51</v>
          </cell>
          <cell r="B193" t="str">
            <v xml:space="preserve">Confecção de tubos concr.armado D=1,00m CA-4 AC/BC </v>
          </cell>
          <cell r="C193" t="str">
            <v>m</v>
          </cell>
          <cell r="D193">
            <v>305.70999999999998</v>
          </cell>
          <cell r="E193">
            <v>0</v>
          </cell>
          <cell r="F193">
            <v>305.70999999999998</v>
          </cell>
        </row>
        <row r="194">
          <cell r="A194" t="str">
            <v>1 A 01 770 01</v>
          </cell>
          <cell r="B194" t="str">
            <v xml:space="preserve">Confecção de tubos de concreto armado D=1,20m CA-4 </v>
          </cell>
          <cell r="C194" t="str">
            <v>m</v>
          </cell>
          <cell r="D194">
            <v>425.36</v>
          </cell>
          <cell r="E194">
            <v>0</v>
          </cell>
          <cell r="F194">
            <v>425.36</v>
          </cell>
        </row>
        <row r="195">
          <cell r="A195" t="str">
            <v>1 A 01 770 51</v>
          </cell>
          <cell r="B195" t="str">
            <v xml:space="preserve">Confecção de tubos concr.armado D=1,20m CA-4 AC/BC </v>
          </cell>
          <cell r="C195" t="str">
            <v>m</v>
          </cell>
          <cell r="D195">
            <v>432.74</v>
          </cell>
          <cell r="E195">
            <v>0</v>
          </cell>
          <cell r="F195">
            <v>432.74</v>
          </cell>
        </row>
        <row r="196">
          <cell r="A196" t="str">
            <v>1 A 01 775 01</v>
          </cell>
          <cell r="B196" t="str">
            <v xml:space="preserve">Confecção de tubos de concreto armado D=1,50m CA-4 </v>
          </cell>
          <cell r="C196" t="str">
            <v>m</v>
          </cell>
          <cell r="D196">
            <v>683.13</v>
          </cell>
          <cell r="E196">
            <v>0</v>
          </cell>
          <cell r="F196">
            <v>683.13</v>
          </cell>
        </row>
        <row r="197">
          <cell r="A197" t="str">
            <v>1 A 01 775 51</v>
          </cell>
          <cell r="B197" t="str">
            <v>Confecção de tubos concr.armado D=1,50m CA-4 AC/BC</v>
          </cell>
          <cell r="C197" t="str">
            <v>m</v>
          </cell>
          <cell r="D197">
            <v>692.94</v>
          </cell>
          <cell r="E197">
            <v>0</v>
          </cell>
          <cell r="F197">
            <v>692.94</v>
          </cell>
        </row>
        <row r="198">
          <cell r="A198" t="str">
            <v>1 A 01 780 01</v>
          </cell>
          <cell r="B198" t="str">
            <v xml:space="preserve">Obtenção de grama para replantio </v>
          </cell>
          <cell r="C198" t="str">
            <v>m²</v>
          </cell>
          <cell r="D198">
            <v>1.34</v>
          </cell>
          <cell r="E198">
            <v>0</v>
          </cell>
          <cell r="F198">
            <v>1.34</v>
          </cell>
        </row>
        <row r="199">
          <cell r="A199" t="str">
            <v>1 A 01 790 01</v>
          </cell>
          <cell r="B199" t="str">
            <v xml:space="preserve">Guia de madeira - 2,5 x 7,0 cm </v>
          </cell>
          <cell r="C199" t="str">
            <v>m</v>
          </cell>
          <cell r="D199">
            <v>1.81</v>
          </cell>
          <cell r="E199">
            <v>0</v>
          </cell>
          <cell r="F199">
            <v>1.81</v>
          </cell>
        </row>
        <row r="200">
          <cell r="A200" t="str">
            <v>1 A 01 790 02</v>
          </cell>
          <cell r="B200" t="str">
            <v xml:space="preserve">Guia de madeira - 2,5 x 10,0 cm </v>
          </cell>
          <cell r="C200" t="str">
            <v>m</v>
          </cell>
          <cell r="D200">
            <v>2.06</v>
          </cell>
          <cell r="E200">
            <v>0</v>
          </cell>
          <cell r="F200">
            <v>2.06</v>
          </cell>
        </row>
        <row r="201">
          <cell r="A201" t="str">
            <v>1 A 01 800 01</v>
          </cell>
          <cell r="B201" t="str">
            <v xml:space="preserve">Recuperação de chapa para placa de sinalização </v>
          </cell>
          <cell r="C201" t="str">
            <v>m²</v>
          </cell>
          <cell r="D201">
            <v>26.51</v>
          </cell>
          <cell r="E201">
            <v>0</v>
          </cell>
          <cell r="F201">
            <v>26.51</v>
          </cell>
        </row>
        <row r="202">
          <cell r="A202" t="str">
            <v>1 A 01 810 01</v>
          </cell>
          <cell r="B202" t="str">
            <v xml:space="preserve">Calha metálica semi-circular D=0,40 m </v>
          </cell>
          <cell r="C202" t="str">
            <v>m</v>
          </cell>
          <cell r="D202">
            <v>158.99</v>
          </cell>
          <cell r="E202">
            <v>0</v>
          </cell>
          <cell r="F202">
            <v>158.99</v>
          </cell>
        </row>
        <row r="203">
          <cell r="A203" t="str">
            <v>1 A 01 850 01</v>
          </cell>
          <cell r="B203" t="str">
            <v xml:space="preserve">Confecção de placa de sinalização semi-refletiva </v>
          </cell>
          <cell r="C203" t="str">
            <v>m²</v>
          </cell>
          <cell r="D203">
            <v>153.91999999999999</v>
          </cell>
          <cell r="E203">
            <v>0</v>
          </cell>
          <cell r="F203">
            <v>153.91999999999999</v>
          </cell>
        </row>
        <row r="204">
          <cell r="A204" t="str">
            <v>1 A 01 860 01</v>
          </cell>
          <cell r="B204" t="str">
            <v xml:space="preserve">Confecção de placa de sinalização tot. refletiva </v>
          </cell>
          <cell r="C204" t="str">
            <v>m²</v>
          </cell>
          <cell r="D204">
            <v>202.33</v>
          </cell>
          <cell r="E204">
            <v>0</v>
          </cell>
          <cell r="F204">
            <v>202.33</v>
          </cell>
        </row>
        <row r="205">
          <cell r="A205" t="str">
            <v>1 A 01 870 01</v>
          </cell>
          <cell r="B205" t="str">
            <v xml:space="preserve">Confecção de suporte e travessa p/ placa de sinal. </v>
          </cell>
          <cell r="C205" t="str">
            <v>un</v>
          </cell>
          <cell r="D205">
            <v>23.89</v>
          </cell>
          <cell r="E205">
            <v>0</v>
          </cell>
          <cell r="F205">
            <v>23.89</v>
          </cell>
        </row>
        <row r="206">
          <cell r="A206" t="str">
            <v>1 A 01 890 01</v>
          </cell>
          <cell r="B206" t="str">
            <v xml:space="preserve">Escavação manual em material de 1a categoria </v>
          </cell>
          <cell r="C206" t="str">
            <v>m³</v>
          </cell>
          <cell r="D206">
            <v>30.29</v>
          </cell>
          <cell r="E206">
            <v>0</v>
          </cell>
          <cell r="F206">
            <v>30.29</v>
          </cell>
        </row>
        <row r="207">
          <cell r="A207" t="str">
            <v>1 A 01 891 01</v>
          </cell>
          <cell r="B207" t="str">
            <v xml:space="preserve">Escavação manual de vala em material de 1a cat. </v>
          </cell>
          <cell r="C207" t="str">
            <v>m³</v>
          </cell>
          <cell r="D207">
            <v>35</v>
          </cell>
          <cell r="E207">
            <v>0</v>
          </cell>
          <cell r="F207">
            <v>35</v>
          </cell>
        </row>
        <row r="208">
          <cell r="A208" t="str">
            <v>1 A 01 892 01</v>
          </cell>
          <cell r="B208" t="str">
            <v xml:space="preserve">Escavação mecânica de vala em material de 1a cat. </v>
          </cell>
          <cell r="C208" t="str">
            <v>m³</v>
          </cell>
          <cell r="D208">
            <v>3.92</v>
          </cell>
          <cell r="E208">
            <v>0</v>
          </cell>
          <cell r="F208">
            <v>3.92</v>
          </cell>
        </row>
        <row r="209">
          <cell r="A209" t="str">
            <v>1 A 01 893 01</v>
          </cell>
          <cell r="B209" t="str">
            <v xml:space="preserve">Compactação manual </v>
          </cell>
          <cell r="C209" t="str">
            <v>m³</v>
          </cell>
          <cell r="D209">
            <v>9.08</v>
          </cell>
          <cell r="E209">
            <v>0</v>
          </cell>
          <cell r="F209">
            <v>9.08</v>
          </cell>
        </row>
        <row r="210">
          <cell r="A210" t="str">
            <v>1 A 01 893 02</v>
          </cell>
          <cell r="B210" t="str">
            <v xml:space="preserve">Reaterro e compactação </v>
          </cell>
          <cell r="C210" t="str">
            <v>m³</v>
          </cell>
          <cell r="D210">
            <v>19.850000000000001</v>
          </cell>
          <cell r="E210">
            <v>0</v>
          </cell>
          <cell r="F210">
            <v>19.850000000000001</v>
          </cell>
        </row>
        <row r="211">
          <cell r="A211" t="str">
            <v>1 A 01 894 01</v>
          </cell>
          <cell r="B211" t="str">
            <v xml:space="preserve">Lastro de brita </v>
          </cell>
          <cell r="C211" t="str">
            <v>m³</v>
          </cell>
          <cell r="D211">
            <v>33.090000000000003</v>
          </cell>
          <cell r="E211">
            <v>0</v>
          </cell>
          <cell r="F211">
            <v>33.090000000000003</v>
          </cell>
        </row>
        <row r="212">
          <cell r="A212" t="str">
            <v>1 A 01 894 51</v>
          </cell>
          <cell r="B212" t="str">
            <v xml:space="preserve">Lastro de brita BC </v>
          </cell>
          <cell r="C212" t="str">
            <v>m³</v>
          </cell>
          <cell r="D212">
            <v>42.79</v>
          </cell>
          <cell r="E212">
            <v>0</v>
          </cell>
          <cell r="F212">
            <v>42.79</v>
          </cell>
        </row>
        <row r="213">
          <cell r="A213" t="str">
            <v>1 A 02 702 00</v>
          </cell>
          <cell r="B213" t="str">
            <v xml:space="preserve">Limpeza e enchim. junta pav. concr.(const e rest) </v>
          </cell>
          <cell r="C213" t="str">
            <v>m</v>
          </cell>
          <cell r="D213">
            <v>3.92</v>
          </cell>
          <cell r="E213">
            <v>0</v>
          </cell>
          <cell r="F213">
            <v>3.92</v>
          </cell>
        </row>
        <row r="214">
          <cell r="A214" t="str">
            <v>1 A 99 001 00</v>
          </cell>
          <cell r="B214" t="str">
            <v>Mistura areia-asfalto usinada a frio</v>
          </cell>
          <cell r="C214" t="str">
            <v>m³</v>
          </cell>
          <cell r="D214">
            <v>0</v>
          </cell>
          <cell r="E214">
            <v>0</v>
          </cell>
          <cell r="F214">
            <v>0</v>
          </cell>
        </row>
        <row r="215">
          <cell r="A215" t="str">
            <v>1 A 99 002 00</v>
          </cell>
          <cell r="B215" t="str">
            <v xml:space="preserve">Mistura areia-asfalto usinada a quente </v>
          </cell>
          <cell r="C215" t="str">
            <v>m³</v>
          </cell>
          <cell r="D215">
            <v>0</v>
          </cell>
          <cell r="E215">
            <v>0</v>
          </cell>
          <cell r="F215">
            <v>0</v>
          </cell>
        </row>
        <row r="216">
          <cell r="A216" t="str">
            <v>1 A 99 003 00</v>
          </cell>
          <cell r="B216" t="str">
            <v xml:space="preserve">Mistura betuminosa usinada a frio </v>
          </cell>
          <cell r="C216" t="str">
            <v>m³</v>
          </cell>
          <cell r="D216">
            <v>0</v>
          </cell>
          <cell r="E216">
            <v>0</v>
          </cell>
          <cell r="F216">
            <v>0</v>
          </cell>
        </row>
        <row r="217">
          <cell r="A217" t="str">
            <v>1 A 99 004 00</v>
          </cell>
          <cell r="B217" t="str">
            <v xml:space="preserve">Mistura betuminosa usinada a quente </v>
          </cell>
          <cell r="C217" t="str">
            <v>m³</v>
          </cell>
          <cell r="D217">
            <v>0</v>
          </cell>
          <cell r="E217">
            <v>0</v>
          </cell>
          <cell r="F217">
            <v>0</v>
          </cell>
        </row>
        <row r="218">
          <cell r="A218" t="str">
            <v>1 A 99 005 00</v>
          </cell>
          <cell r="B218" t="str">
            <v xml:space="preserve">Mistura betuminosa </v>
          </cell>
          <cell r="C218" t="str">
            <v>m³</v>
          </cell>
          <cell r="D218">
            <v>0</v>
          </cell>
          <cell r="E218">
            <v>0</v>
          </cell>
          <cell r="F218">
            <v>0</v>
          </cell>
        </row>
        <row r="219">
          <cell r="A219" t="str">
            <v>2 S 01 000 00</v>
          </cell>
          <cell r="B219" t="str">
            <v xml:space="preserve">Desm. dest. limpeza áreas c/arv. diam. até 0,15 m </v>
          </cell>
          <cell r="C219" t="str">
            <v>m²</v>
          </cell>
          <cell r="D219">
            <v>0.23</v>
          </cell>
          <cell r="E219">
            <v>0.05</v>
          </cell>
          <cell r="F219">
            <v>0.28000000000000003</v>
          </cell>
        </row>
        <row r="220">
          <cell r="A220" t="str">
            <v>2 S 01 010 00</v>
          </cell>
          <cell r="B220" t="str">
            <v xml:space="preserve">Destocamento de árvores D=0,15 a 0,30 m </v>
          </cell>
          <cell r="C220" t="str">
            <v>und</v>
          </cell>
          <cell r="D220">
            <v>22.11</v>
          </cell>
          <cell r="E220">
            <v>4.4800000000000004</v>
          </cell>
          <cell r="F220">
            <v>26.59</v>
          </cell>
        </row>
        <row r="221">
          <cell r="A221" t="str">
            <v>2 S 01 012 00</v>
          </cell>
          <cell r="B221" t="str">
            <v xml:space="preserve">Destocamento de árvores c/diâm. &gt; 0,30 m </v>
          </cell>
          <cell r="C221" t="str">
            <v>und</v>
          </cell>
          <cell r="D221">
            <v>55.28</v>
          </cell>
          <cell r="E221">
            <v>11.19</v>
          </cell>
          <cell r="F221">
            <v>66.48</v>
          </cell>
        </row>
        <row r="222">
          <cell r="A222" t="str">
            <v>2 S 01 100 01</v>
          </cell>
          <cell r="B222" t="str">
            <v xml:space="preserve">Esc. carga transp. mat 1ª cat DMT 50 m </v>
          </cell>
          <cell r="C222" t="str">
            <v>m³</v>
          </cell>
          <cell r="D222">
            <v>1.1599999999999999</v>
          </cell>
          <cell r="E222">
            <v>0.23</v>
          </cell>
          <cell r="F222">
            <v>1.39</v>
          </cell>
        </row>
        <row r="223">
          <cell r="A223" t="str">
            <v>2 S 01 100 02</v>
          </cell>
          <cell r="B223" t="str">
            <v xml:space="preserve">Esc. carga transp. mat 1ª cat DMT 50 a 200m c/m </v>
          </cell>
          <cell r="C223" t="str">
            <v>m³</v>
          </cell>
          <cell r="D223">
            <v>3.42</v>
          </cell>
          <cell r="E223">
            <v>0.69</v>
          </cell>
          <cell r="F223">
            <v>4.1100000000000003</v>
          </cell>
        </row>
        <row r="224">
          <cell r="A224" t="str">
            <v>2 S 01 100 03</v>
          </cell>
          <cell r="B224" t="str">
            <v xml:space="preserve">Esc. carga transp. mat 1ª cat DMT 200 a 400m c/m </v>
          </cell>
          <cell r="C224" t="str">
            <v>m³</v>
          </cell>
          <cell r="D224">
            <v>4.12</v>
          </cell>
          <cell r="E224">
            <v>0.83</v>
          </cell>
          <cell r="F224">
            <v>4.95</v>
          </cell>
        </row>
        <row r="225">
          <cell r="A225" t="str">
            <v>2 S 01 100 04</v>
          </cell>
          <cell r="B225" t="str">
            <v xml:space="preserve">Esc. carga transp. mat 1ª cat DMT 400 a 600m c/m </v>
          </cell>
          <cell r="C225" t="str">
            <v>m³</v>
          </cell>
          <cell r="D225">
            <v>4.8499999999999996</v>
          </cell>
          <cell r="E225">
            <v>0.98</v>
          </cell>
          <cell r="F225">
            <v>5.83</v>
          </cell>
        </row>
        <row r="226">
          <cell r="A226" t="str">
            <v>2 S 01 100 05</v>
          </cell>
          <cell r="B226" t="str">
            <v xml:space="preserve">Esc. carga transp. mat 1ª cat DMT 600 a 800m c/m </v>
          </cell>
          <cell r="C226" t="str">
            <v>m³</v>
          </cell>
          <cell r="D226">
            <v>5.51</v>
          </cell>
          <cell r="E226">
            <v>1.1200000000000001</v>
          </cell>
          <cell r="F226">
            <v>6.62</v>
          </cell>
        </row>
        <row r="227">
          <cell r="A227" t="str">
            <v>2 S 01 100 06</v>
          </cell>
          <cell r="B227" t="str">
            <v xml:space="preserve">Esc. carga transp. mat 1ª cat DMT 800 a 1000m c/m </v>
          </cell>
          <cell r="C227" t="str">
            <v>m³</v>
          </cell>
          <cell r="D227">
            <v>6.33</v>
          </cell>
          <cell r="E227">
            <v>1.28</v>
          </cell>
          <cell r="F227">
            <v>7.61</v>
          </cell>
        </row>
        <row r="228">
          <cell r="A228" t="str">
            <v>2 S 01 100 07</v>
          </cell>
          <cell r="B228" t="str">
            <v xml:space="preserve">Esc. carga transp. mat 1ª cat DMT 1000 a 1200m c/m </v>
          </cell>
          <cell r="C228" t="str">
            <v>m³</v>
          </cell>
          <cell r="D228">
            <v>7.19</v>
          </cell>
          <cell r="E228">
            <v>1.46</v>
          </cell>
          <cell r="F228">
            <v>8.65</v>
          </cell>
        </row>
        <row r="229">
          <cell r="A229" t="str">
            <v>2 S 01 100 08</v>
          </cell>
          <cell r="B229" t="str">
            <v xml:space="preserve">Esc. carga transp. mat 1ª cat DMT 1200 a 1400m c/m </v>
          </cell>
          <cell r="C229" t="str">
            <v>m³</v>
          </cell>
          <cell r="D229">
            <v>7.99</v>
          </cell>
          <cell r="E229">
            <v>1.62</v>
          </cell>
          <cell r="F229">
            <v>9.61</v>
          </cell>
        </row>
        <row r="230">
          <cell r="A230" t="str">
            <v>2 S 01 100 09</v>
          </cell>
          <cell r="B230" t="str">
            <v xml:space="preserve">Esc. carga tr. mat 1ª c. DMT 50 a 200m c/carreg </v>
          </cell>
          <cell r="C230" t="str">
            <v>m³</v>
          </cell>
          <cell r="D230">
            <v>4.45</v>
          </cell>
          <cell r="E230">
            <v>0.9</v>
          </cell>
          <cell r="F230">
            <v>5.35</v>
          </cell>
        </row>
        <row r="231">
          <cell r="A231" t="str">
            <v>2 S 01 100 10</v>
          </cell>
          <cell r="B231" t="str">
            <v xml:space="preserve">Esc. carga tr. mat 1ª c. DMT 200 a 400m c/carreg </v>
          </cell>
          <cell r="C231" t="str">
            <v>m³</v>
          </cell>
          <cell r="D231">
            <v>4.84</v>
          </cell>
          <cell r="E231">
            <v>0.98</v>
          </cell>
          <cell r="F231">
            <v>5.82</v>
          </cell>
        </row>
        <row r="232">
          <cell r="A232" t="str">
            <v>2 S 01 100 11</v>
          </cell>
          <cell r="B232" t="str">
            <v xml:space="preserve">Esc. carga tr. mat 1ª c. DMT 400 a 600m c/carreg </v>
          </cell>
          <cell r="C232" t="str">
            <v>m³</v>
          </cell>
          <cell r="D232">
            <v>5.04</v>
          </cell>
          <cell r="E232">
            <v>1.02</v>
          </cell>
          <cell r="F232">
            <v>6.06</v>
          </cell>
        </row>
        <row r="233">
          <cell r="A233" t="str">
            <v>2 S 01 100 12</v>
          </cell>
          <cell r="B233" t="str">
            <v xml:space="preserve">Esc. carga tr. mat 1ª c. DMT 600 a 800m c/carreg </v>
          </cell>
          <cell r="C233" t="str">
            <v>m³</v>
          </cell>
          <cell r="D233">
            <v>5.26</v>
          </cell>
          <cell r="E233">
            <v>1.07</v>
          </cell>
          <cell r="F233">
            <v>6.33</v>
          </cell>
        </row>
        <row r="234">
          <cell r="A234" t="str">
            <v>2 S 01 100 13</v>
          </cell>
          <cell r="B234" t="str">
            <v xml:space="preserve">Esc. carga tr. mat 1ª c. DMT 800 a 1000m c/carreg </v>
          </cell>
          <cell r="C234" t="str">
            <v>m³</v>
          </cell>
          <cell r="D234">
            <v>5.64</v>
          </cell>
          <cell r="E234">
            <v>1.1399999999999999</v>
          </cell>
          <cell r="F234">
            <v>6.78</v>
          </cell>
        </row>
        <row r="235">
          <cell r="A235" t="str">
            <v>2 S 01 100 14</v>
          </cell>
          <cell r="B235" t="str">
            <v xml:space="preserve">Esc. carga tr. mat 1ª c. DMT 1000 a 1200m c/carreg </v>
          </cell>
          <cell r="C235" t="str">
            <v>m³</v>
          </cell>
          <cell r="D235">
            <v>5.85</v>
          </cell>
          <cell r="E235">
            <v>1.18</v>
          </cell>
          <cell r="F235">
            <v>7.03</v>
          </cell>
        </row>
        <row r="236">
          <cell r="A236" t="str">
            <v>2 S 01 100 15</v>
          </cell>
          <cell r="B236" t="str">
            <v xml:space="preserve">Esc. carga tr. mat 1ª c. DMT 1200 a 1400m c/carreg </v>
          </cell>
          <cell r="C236" t="str">
            <v>m³</v>
          </cell>
          <cell r="D236">
            <v>6.03</v>
          </cell>
          <cell r="E236">
            <v>1.22</v>
          </cell>
          <cell r="F236">
            <v>7.26</v>
          </cell>
        </row>
        <row r="237">
          <cell r="A237" t="str">
            <v>2 S 01 100 16</v>
          </cell>
          <cell r="B237" t="str">
            <v xml:space="preserve">Esc. carga tr. mat 1ª c. DMT 1400 a 1600m c/carreg </v>
          </cell>
          <cell r="C237" t="str">
            <v>m³</v>
          </cell>
          <cell r="D237">
            <v>6.33</v>
          </cell>
          <cell r="E237">
            <v>1.28</v>
          </cell>
          <cell r="F237">
            <v>7.61</v>
          </cell>
        </row>
        <row r="238">
          <cell r="A238" t="str">
            <v>2 S 01 100 17</v>
          </cell>
          <cell r="B238" t="str">
            <v xml:space="preserve">Esc. carga tr. mat 1ª c. DMT 1600 a 1800m c/carreg </v>
          </cell>
          <cell r="C238" t="str">
            <v>m³</v>
          </cell>
          <cell r="D238">
            <v>6.42</v>
          </cell>
          <cell r="E238">
            <v>1.3</v>
          </cell>
          <cell r="F238">
            <v>7.72</v>
          </cell>
        </row>
        <row r="239">
          <cell r="A239" t="str">
            <v>2 S 01 100 18</v>
          </cell>
          <cell r="B239" t="str">
            <v xml:space="preserve">Esc. carga tr. mat 1ª c. DMT 1800 a 2000m c/carreg </v>
          </cell>
          <cell r="C239" t="str">
            <v>m³</v>
          </cell>
          <cell r="D239">
            <v>6.8</v>
          </cell>
          <cell r="E239">
            <v>1.38</v>
          </cell>
          <cell r="F239">
            <v>8.17</v>
          </cell>
        </row>
        <row r="240">
          <cell r="A240" t="str">
            <v>2 S 01 100 19</v>
          </cell>
          <cell r="B240" t="str">
            <v xml:space="preserve">Esc. carga tr. mat 1ª c. DMT 2000 a 3000m c/carreg </v>
          </cell>
          <cell r="C240" t="str">
            <v>m³</v>
          </cell>
          <cell r="D240">
            <v>7.56</v>
          </cell>
          <cell r="E240">
            <v>1.53</v>
          </cell>
          <cell r="F240">
            <v>9.09</v>
          </cell>
        </row>
        <row r="241">
          <cell r="A241" t="str">
            <v>2 S 01 100 20</v>
          </cell>
          <cell r="B241" t="str">
            <v xml:space="preserve">Esc. carga tr. mat 1ª c. DMT 3000 a 5000m c/carreg </v>
          </cell>
          <cell r="C241" t="str">
            <v>m³</v>
          </cell>
          <cell r="D241">
            <v>9.6300000000000008</v>
          </cell>
          <cell r="E241">
            <v>1.95</v>
          </cell>
          <cell r="F241">
            <v>11.58</v>
          </cell>
        </row>
        <row r="242">
          <cell r="A242" t="str">
            <v>2 S 01 100 21</v>
          </cell>
          <cell r="B242" t="str">
            <v xml:space="preserve">Escavação carga transp. manual mat.1a cat. DT=20m </v>
          </cell>
          <cell r="C242" t="str">
            <v>m³</v>
          </cell>
          <cell r="D242">
            <v>25.43</v>
          </cell>
          <cell r="E242">
            <v>5.15</v>
          </cell>
          <cell r="F242">
            <v>30.58</v>
          </cell>
        </row>
        <row r="243">
          <cell r="A243" t="str">
            <v>2 S 01 100 22</v>
          </cell>
          <cell r="B243" t="str">
            <v xml:space="preserve">Esc. carga transp. mat 1ª cat DMT 50 a 200m c/e </v>
          </cell>
          <cell r="C243" t="str">
            <v>m³</v>
          </cell>
          <cell r="D243">
            <v>3.71</v>
          </cell>
          <cell r="E243">
            <v>0.75</v>
          </cell>
          <cell r="F243">
            <v>4.46</v>
          </cell>
        </row>
        <row r="244">
          <cell r="A244" t="str">
            <v>2 S 01 100 23</v>
          </cell>
          <cell r="B244" t="str">
            <v xml:space="preserve">Esc. carga transp. mat 1ª cat DMT 200 a 400m c/e </v>
          </cell>
          <cell r="C244" t="str">
            <v>m³</v>
          </cell>
          <cell r="D244">
            <v>4</v>
          </cell>
          <cell r="E244">
            <v>0.81</v>
          </cell>
          <cell r="F244">
            <v>4.8099999999999996</v>
          </cell>
        </row>
        <row r="245">
          <cell r="A245" t="str">
            <v>2 S 01 100 24</v>
          </cell>
          <cell r="B245" t="str">
            <v xml:space="preserve">Esc. carga transp. mat 1ª cat DMT 400 a 600m c/e </v>
          </cell>
          <cell r="C245" t="str">
            <v>m³</v>
          </cell>
          <cell r="D245">
            <v>4.32</v>
          </cell>
          <cell r="E245">
            <v>0.87</v>
          </cell>
          <cell r="F245">
            <v>5.19</v>
          </cell>
        </row>
        <row r="246">
          <cell r="A246" t="str">
            <v>2 S 01 100 25</v>
          </cell>
          <cell r="B246" t="str">
            <v xml:space="preserve">Esc. carga transp. mat 1ª cat DMT 600 a 800m c/e </v>
          </cell>
          <cell r="C246" t="str">
            <v>m³</v>
          </cell>
          <cell r="D246">
            <v>4.5999999999999996</v>
          </cell>
          <cell r="E246">
            <v>0.93</v>
          </cell>
          <cell r="F246">
            <v>5.53</v>
          </cell>
        </row>
        <row r="247">
          <cell r="A247" t="str">
            <v>2 S 01 100 26</v>
          </cell>
          <cell r="B247" t="str">
            <v xml:space="preserve">Esc. carga transp. mat 1ª cat DMT 800 a 1000m c/e </v>
          </cell>
          <cell r="C247" t="str">
            <v>m³</v>
          </cell>
          <cell r="D247">
            <v>4.8600000000000003</v>
          </cell>
          <cell r="E247">
            <v>0.98</v>
          </cell>
          <cell r="F247">
            <v>5.84</v>
          </cell>
        </row>
        <row r="248">
          <cell r="A248" t="str">
            <v>2 S 01 100 27</v>
          </cell>
          <cell r="B248" t="str">
            <v xml:space="preserve">Esc. carga transp. mat 1ª cat DMT 1000 a 1200m c/e </v>
          </cell>
          <cell r="C248" t="str">
            <v>m³</v>
          </cell>
          <cell r="D248">
            <v>5.12</v>
          </cell>
          <cell r="E248">
            <v>1.04</v>
          </cell>
          <cell r="F248">
            <v>6.16</v>
          </cell>
        </row>
        <row r="249">
          <cell r="A249" t="str">
            <v>2 S 01 100 28</v>
          </cell>
          <cell r="B249" t="str">
            <v xml:space="preserve">Esc. carga transp. mat 1ª cat DMT 1200 a 1400m c/e </v>
          </cell>
          <cell r="C249" t="str">
            <v>m³</v>
          </cell>
          <cell r="D249">
            <v>5.36</v>
          </cell>
          <cell r="E249">
            <v>1.0900000000000001</v>
          </cell>
          <cell r="F249">
            <v>6.45</v>
          </cell>
        </row>
        <row r="250">
          <cell r="A250" t="str">
            <v>2 S 01 100 29</v>
          </cell>
          <cell r="B250" t="str">
            <v xml:space="preserve">Esc. carga transp. mat 1ª cat DMT 1400 a 1600m c/e </v>
          </cell>
          <cell r="C250" t="str">
            <v>m³</v>
          </cell>
          <cell r="D250">
            <v>5.56</v>
          </cell>
          <cell r="E250">
            <v>1.1299999999999999</v>
          </cell>
          <cell r="F250">
            <v>6.69</v>
          </cell>
        </row>
        <row r="251">
          <cell r="A251" t="str">
            <v>2 S 01 100 30</v>
          </cell>
          <cell r="B251" t="str">
            <v xml:space="preserve">Esc. carga transp. mat 1ª cat DMT 1600 a 1800m c/e </v>
          </cell>
          <cell r="C251" t="str">
            <v>m³</v>
          </cell>
          <cell r="D251">
            <v>5.65</v>
          </cell>
          <cell r="E251">
            <v>1.1399999999999999</v>
          </cell>
          <cell r="F251">
            <v>6.8</v>
          </cell>
        </row>
        <row r="252">
          <cell r="A252" t="str">
            <v>2 S 01 100 31</v>
          </cell>
          <cell r="B252" t="str">
            <v xml:space="preserve">Esc. carga transp. mat 1ª cat DMT 1800 a 2000m c/e </v>
          </cell>
          <cell r="C252" t="str">
            <v>m³</v>
          </cell>
          <cell r="D252">
            <v>6.06</v>
          </cell>
          <cell r="E252">
            <v>1.23</v>
          </cell>
          <cell r="F252">
            <v>7.29</v>
          </cell>
        </row>
        <row r="253">
          <cell r="A253" t="str">
            <v>2 S 01 100 32</v>
          </cell>
          <cell r="B253" t="str">
            <v xml:space="preserve">Esc. carga transp. mat 1ª cat DMT 2000 a 3000m c/e </v>
          </cell>
          <cell r="C253" t="str">
            <v>m³</v>
          </cell>
          <cell r="D253">
            <v>6.77</v>
          </cell>
          <cell r="E253">
            <v>1.37</v>
          </cell>
          <cell r="F253">
            <v>8.15</v>
          </cell>
        </row>
        <row r="254">
          <cell r="A254" t="str">
            <v>2 S 01 100 33</v>
          </cell>
          <cell r="B254" t="str">
            <v xml:space="preserve">Esc. carga transp. mat 1ª cat DMT 3000 a 5000m c/e </v>
          </cell>
          <cell r="C254" t="str">
            <v>m³</v>
          </cell>
          <cell r="D254">
            <v>8.93</v>
          </cell>
          <cell r="E254">
            <v>1.81</v>
          </cell>
          <cell r="F254">
            <v>10.74</v>
          </cell>
        </row>
        <row r="255">
          <cell r="A255" t="str">
            <v>2 S 01 101 01</v>
          </cell>
          <cell r="B255" t="str">
            <v xml:space="preserve">Esc. carga transp. mat 2ª cat DMT 50m </v>
          </cell>
          <cell r="C255" t="str">
            <v>m³</v>
          </cell>
          <cell r="D255">
            <v>2.4500000000000002</v>
          </cell>
          <cell r="E255">
            <v>0.5</v>
          </cell>
          <cell r="F255">
            <v>2.95</v>
          </cell>
        </row>
        <row r="256">
          <cell r="A256" t="str">
            <v>2 S 01 101 02</v>
          </cell>
          <cell r="B256" t="str">
            <v>Esc. carga transp. mat 2ª cat DMT 50 a 200m c/m</v>
          </cell>
          <cell r="C256" t="str">
            <v>m³</v>
          </cell>
          <cell r="D256">
            <v>5.91</v>
          </cell>
          <cell r="E256">
            <v>1.2</v>
          </cell>
          <cell r="F256">
            <v>7.11</v>
          </cell>
        </row>
        <row r="257">
          <cell r="A257" t="str">
            <v>2 S 01 101 03</v>
          </cell>
          <cell r="B257" t="str">
            <v xml:space="preserve">Esc. carga transp. mat 2ª cat DMT 200 a 400m c/m </v>
          </cell>
          <cell r="C257" t="str">
            <v>m³</v>
          </cell>
          <cell r="D257">
            <v>5.94</v>
          </cell>
          <cell r="E257">
            <v>1.2</v>
          </cell>
          <cell r="F257">
            <v>7.14</v>
          </cell>
        </row>
        <row r="258">
          <cell r="A258" t="str">
            <v>2 S 01 101 04</v>
          </cell>
          <cell r="B258" t="str">
            <v>Esc. carga transp. mat 2ª cat DMT 400 a 600m c/m</v>
          </cell>
          <cell r="C258" t="str">
            <v>m³</v>
          </cell>
          <cell r="D258">
            <v>7.15</v>
          </cell>
          <cell r="E258">
            <v>1.45</v>
          </cell>
          <cell r="F258">
            <v>8.59</v>
          </cell>
        </row>
        <row r="259">
          <cell r="A259" t="str">
            <v>2 S 01 101 05</v>
          </cell>
          <cell r="B259" t="str">
            <v xml:space="preserve">Esc. carga transp. mat 2ª cat DMT 600 a 800m c/m </v>
          </cell>
          <cell r="C259" t="str">
            <v>m³</v>
          </cell>
          <cell r="D259">
            <v>8.36</v>
          </cell>
          <cell r="E259">
            <v>1.69</v>
          </cell>
          <cell r="F259">
            <v>10.050000000000001</v>
          </cell>
        </row>
        <row r="260">
          <cell r="A260" t="str">
            <v>2 S 01 101 06</v>
          </cell>
          <cell r="B260" t="str">
            <v xml:space="preserve">Esc. carga transp. mat 2ª cat DMT 800 a 1000m c/m </v>
          </cell>
          <cell r="C260" t="str">
            <v>m³</v>
          </cell>
          <cell r="D260">
            <v>9.57</v>
          </cell>
          <cell r="E260">
            <v>1.94</v>
          </cell>
          <cell r="F260">
            <v>11.51</v>
          </cell>
        </row>
        <row r="261">
          <cell r="A261" t="str">
            <v>2 S 01 101 07</v>
          </cell>
          <cell r="B261" t="str">
            <v xml:space="preserve">Esc. carga transp. mat 2ª cat DMT 1000 a 1200m c/m </v>
          </cell>
          <cell r="C261" t="str">
            <v>m³</v>
          </cell>
          <cell r="D261">
            <v>9.59</v>
          </cell>
          <cell r="E261">
            <v>1.94</v>
          </cell>
          <cell r="F261">
            <v>11.53</v>
          </cell>
        </row>
        <row r="262">
          <cell r="A262" t="str">
            <v>2 S 01 101 08</v>
          </cell>
          <cell r="B262" t="str">
            <v xml:space="preserve">Esc. carga transp. mat 2ª cat DMT 1200 a 1400m c/m </v>
          </cell>
          <cell r="C262" t="str">
            <v>m³</v>
          </cell>
          <cell r="D262">
            <v>10.8</v>
          </cell>
          <cell r="E262">
            <v>2.19</v>
          </cell>
          <cell r="F262">
            <v>12.99</v>
          </cell>
        </row>
        <row r="263">
          <cell r="A263" t="str">
            <v>2 S 01 101 09</v>
          </cell>
          <cell r="B263" t="str">
            <v xml:space="preserve">Esc. carga tr. mat 2ª c. DMT 50 a 200m c/carreg </v>
          </cell>
          <cell r="C263" t="str">
            <v>m³</v>
          </cell>
          <cell r="D263">
            <v>6.87</v>
          </cell>
          <cell r="E263">
            <v>1.39</v>
          </cell>
          <cell r="F263">
            <v>8.26</v>
          </cell>
        </row>
        <row r="264">
          <cell r="A264" t="str">
            <v>2 S 01 101 10</v>
          </cell>
          <cell r="B264" t="str">
            <v xml:space="preserve">Esc. carga tr. mat 2ª c. DMT 200 a 400m c/carreg </v>
          </cell>
          <cell r="C264" t="str">
            <v>m³</v>
          </cell>
          <cell r="D264">
            <v>7.19</v>
          </cell>
          <cell r="E264">
            <v>1.46</v>
          </cell>
          <cell r="F264">
            <v>8.64</v>
          </cell>
        </row>
        <row r="265">
          <cell r="A265" t="str">
            <v>2 S 01 101 11</v>
          </cell>
          <cell r="B265" t="str">
            <v xml:space="preserve">Esc. carga tr. mat 2a c. DMT 400 a 600m c/carreg </v>
          </cell>
          <cell r="C265" t="str">
            <v>m³</v>
          </cell>
          <cell r="D265">
            <v>7.6</v>
          </cell>
          <cell r="E265">
            <v>1.54</v>
          </cell>
          <cell r="F265">
            <v>9.1300000000000008</v>
          </cell>
        </row>
        <row r="266">
          <cell r="A266" t="str">
            <v>2 S 01 101 12</v>
          </cell>
          <cell r="B266" t="str">
            <v xml:space="preserve">Esc. carga tr. mat 2a c. DMT 600 a 800m c/carreg </v>
          </cell>
          <cell r="C266" t="str">
            <v>m³</v>
          </cell>
          <cell r="D266">
            <v>7.97</v>
          </cell>
          <cell r="E266">
            <v>1.61</v>
          </cell>
          <cell r="F266">
            <v>9.58</v>
          </cell>
        </row>
        <row r="267">
          <cell r="A267" t="str">
            <v>2 S 01 101 13</v>
          </cell>
          <cell r="B267" t="str">
            <v xml:space="preserve">Esc. carga tr. mat 2a c. DMT 800 a 1000m c/carreg </v>
          </cell>
          <cell r="C267" t="str">
            <v>m³</v>
          </cell>
          <cell r="D267">
            <v>8.1999999999999993</v>
          </cell>
          <cell r="E267">
            <v>1.66</v>
          </cell>
          <cell r="F267">
            <v>9.86</v>
          </cell>
        </row>
        <row r="268">
          <cell r="A268" t="str">
            <v>2 S 01 101 14</v>
          </cell>
          <cell r="B268" t="str">
            <v xml:space="preserve">Esc. carga tr. mat 2a c. DMT 1000 a 1200m c/carreg </v>
          </cell>
          <cell r="C268" t="str">
            <v>m³</v>
          </cell>
          <cell r="D268">
            <v>8.64</v>
          </cell>
          <cell r="E268">
            <v>1.75</v>
          </cell>
          <cell r="F268">
            <v>10.39</v>
          </cell>
        </row>
        <row r="269">
          <cell r="A269" t="str">
            <v>2 S 01 101 15</v>
          </cell>
          <cell r="B269" t="str">
            <v xml:space="preserve">Esc. carga tr. mat 2a c. DMT 1200 a 1400m c/carreg </v>
          </cell>
          <cell r="C269" t="str">
            <v>m³</v>
          </cell>
          <cell r="D269">
            <v>8.89</v>
          </cell>
          <cell r="E269">
            <v>1.8</v>
          </cell>
          <cell r="F269">
            <v>10.69</v>
          </cell>
        </row>
        <row r="270">
          <cell r="A270" t="str">
            <v>2 S 01 101 16</v>
          </cell>
          <cell r="B270" t="str">
            <v xml:space="preserve">Esc. carga tr. mat 2a c. DMT 1400 a 1600m c/carreg </v>
          </cell>
          <cell r="C270" t="str">
            <v>m³</v>
          </cell>
          <cell r="D270">
            <v>9.1199999999999992</v>
          </cell>
          <cell r="E270">
            <v>1.85</v>
          </cell>
          <cell r="F270">
            <v>10.97</v>
          </cell>
        </row>
        <row r="271">
          <cell r="A271" t="str">
            <v>2 S 01 101 17</v>
          </cell>
          <cell r="B271" t="str">
            <v>Esc. carga tr. mat 2a c. DMT 1600 a 1800m c/carreg</v>
          </cell>
          <cell r="C271" t="str">
            <v>m³</v>
          </cell>
          <cell r="D271">
            <v>9.23</v>
          </cell>
          <cell r="E271">
            <v>1.87</v>
          </cell>
          <cell r="F271">
            <v>11.1</v>
          </cell>
        </row>
        <row r="272">
          <cell r="A272" t="str">
            <v>2 S 01 101 18</v>
          </cell>
          <cell r="B272" t="str">
            <v xml:space="preserve">Esc. carga tr. mat 2a c. DMT 1800 a 2000m c/carreg </v>
          </cell>
          <cell r="C272" t="str">
            <v>m³</v>
          </cell>
          <cell r="D272">
            <v>9.68</v>
          </cell>
          <cell r="E272">
            <v>1.96</v>
          </cell>
          <cell r="F272">
            <v>11.64</v>
          </cell>
        </row>
        <row r="273">
          <cell r="A273" t="str">
            <v>2 S 01 101 19</v>
          </cell>
          <cell r="B273" t="str">
            <v xml:space="preserve">Esc. carga tr. mat 2a c. DMT 2000 a 3000m c/carreg </v>
          </cell>
          <cell r="C273" t="str">
            <v>m³</v>
          </cell>
          <cell r="D273">
            <v>10.53</v>
          </cell>
          <cell r="E273">
            <v>2.13</v>
          </cell>
          <cell r="F273">
            <v>12.67</v>
          </cell>
        </row>
        <row r="274">
          <cell r="A274" t="str">
            <v>2 S 01 101 20</v>
          </cell>
          <cell r="B274" t="str">
            <v xml:space="preserve">Esc. carga tr. mat 2a c. DMT 3000 a 5000m c/carreg </v>
          </cell>
          <cell r="C274" t="str">
            <v>m³</v>
          </cell>
          <cell r="D274">
            <v>13.26</v>
          </cell>
          <cell r="E274">
            <v>2.68</v>
          </cell>
          <cell r="F274">
            <v>15.94</v>
          </cell>
        </row>
        <row r="275">
          <cell r="A275" t="str">
            <v>2 S 01 101 22</v>
          </cell>
          <cell r="B275" t="str">
            <v xml:space="preserve">Esc. carga transp. mat 2a cat DMT 50 a 200m c/e </v>
          </cell>
          <cell r="C275" t="str">
            <v>m³</v>
          </cell>
          <cell r="D275">
            <v>5.21</v>
          </cell>
          <cell r="E275">
            <v>1.05</v>
          </cell>
          <cell r="F275">
            <v>6.26</v>
          </cell>
        </row>
        <row r="276">
          <cell r="A276" t="str">
            <v>2 S 01 101 23</v>
          </cell>
          <cell r="B276" t="str">
            <v>Esc. carga transp. mat 2a cat DMT 200 a 400m c/e</v>
          </cell>
          <cell r="C276" t="str">
            <v>m³</v>
          </cell>
          <cell r="D276">
            <v>5.59</v>
          </cell>
          <cell r="E276">
            <v>1.1299999999999999</v>
          </cell>
          <cell r="F276">
            <v>6.72</v>
          </cell>
        </row>
        <row r="277">
          <cell r="A277" t="str">
            <v>2 S 01 101 24</v>
          </cell>
          <cell r="B277" t="str">
            <v>Esc. carga transp. mat 2a cat DMT 400 a 600m c/e</v>
          </cell>
          <cell r="C277" t="str">
            <v>m³</v>
          </cell>
          <cell r="D277">
            <v>5.88</v>
          </cell>
          <cell r="E277">
            <v>1.19</v>
          </cell>
          <cell r="F277">
            <v>7.07</v>
          </cell>
        </row>
        <row r="278">
          <cell r="A278" t="str">
            <v>2 S 01 101 25</v>
          </cell>
          <cell r="B278" t="str">
            <v xml:space="preserve">Esc. carga transp. mat 2a cat DMT 600 a 800m c/e </v>
          </cell>
          <cell r="C278" t="str">
            <v>m³</v>
          </cell>
          <cell r="D278">
            <v>6.11</v>
          </cell>
          <cell r="E278">
            <v>1.24</v>
          </cell>
          <cell r="F278">
            <v>7.34</v>
          </cell>
        </row>
        <row r="279">
          <cell r="A279" t="str">
            <v>2 S 01 101 26</v>
          </cell>
          <cell r="B279" t="str">
            <v xml:space="preserve">Esc. carga transp. mat 2a cat DMT 800 a 1000m c/e </v>
          </cell>
          <cell r="C279" t="str">
            <v>m³</v>
          </cell>
          <cell r="D279">
            <v>6.63</v>
          </cell>
          <cell r="E279">
            <v>1.34</v>
          </cell>
          <cell r="F279">
            <v>7.98</v>
          </cell>
        </row>
        <row r="280">
          <cell r="A280" t="str">
            <v>2 S 01 101 27</v>
          </cell>
          <cell r="B280" t="str">
            <v xml:space="preserve">Esc. carga transp. mat 2a cat DMT 1000 a 1200m c/e </v>
          </cell>
          <cell r="C280" t="str">
            <v>m³</v>
          </cell>
          <cell r="D280">
            <v>6.97</v>
          </cell>
          <cell r="E280">
            <v>1.41</v>
          </cell>
          <cell r="F280">
            <v>8.3800000000000008</v>
          </cell>
        </row>
        <row r="281">
          <cell r="A281" t="str">
            <v>2 S 01 101 28</v>
          </cell>
          <cell r="B281" t="str">
            <v xml:space="preserve">Esc. carga transp. mat 2a cat DMT 1200 a 1400m c/e </v>
          </cell>
          <cell r="C281" t="str">
            <v>m³</v>
          </cell>
          <cell r="D281">
            <v>7.23</v>
          </cell>
          <cell r="E281">
            <v>1.46</v>
          </cell>
          <cell r="F281">
            <v>8.69</v>
          </cell>
        </row>
        <row r="282">
          <cell r="A282" t="str">
            <v>2 S 01 101 29</v>
          </cell>
          <cell r="B282" t="str">
            <v xml:space="preserve">Esc. carga transp. mat 2a cat DMT 1400 a 1600m c/e </v>
          </cell>
          <cell r="C282" t="str">
            <v>m³</v>
          </cell>
          <cell r="D282">
            <v>7.43</v>
          </cell>
          <cell r="E282">
            <v>1.5</v>
          </cell>
          <cell r="F282">
            <v>8.93</v>
          </cell>
        </row>
        <row r="283">
          <cell r="A283" t="str">
            <v>2 S 01 101 30</v>
          </cell>
          <cell r="B283" t="str">
            <v>Esc. carga transp. mat 2a cat DMT 1600 a 1800m c/e</v>
          </cell>
          <cell r="C283" t="str">
            <v>m³</v>
          </cell>
          <cell r="D283">
            <v>7.66</v>
          </cell>
          <cell r="E283">
            <v>1.55</v>
          </cell>
          <cell r="F283">
            <v>9.2100000000000009</v>
          </cell>
        </row>
        <row r="284">
          <cell r="A284" t="str">
            <v>2 S 01 101 31</v>
          </cell>
          <cell r="B284" t="str">
            <v xml:space="preserve">Esc. carga transp. mat 2a cat DMT 1800 a 2000m c/e </v>
          </cell>
          <cell r="C284" t="str">
            <v>m³</v>
          </cell>
          <cell r="D284">
            <v>8.02</v>
          </cell>
          <cell r="E284">
            <v>1.62</v>
          </cell>
          <cell r="F284">
            <v>9.65</v>
          </cell>
        </row>
        <row r="285">
          <cell r="A285" t="str">
            <v>2 S 01 101 32</v>
          </cell>
          <cell r="B285" t="str">
            <v xml:space="preserve">Esc. carga transp. mat 2a cat DMT 2000 a 3000m c/e </v>
          </cell>
          <cell r="C285" t="str">
            <v>m³</v>
          </cell>
          <cell r="D285">
            <v>8.76</v>
          </cell>
          <cell r="E285">
            <v>1.77</v>
          </cell>
          <cell r="F285">
            <v>10.54</v>
          </cell>
        </row>
        <row r="286">
          <cell r="A286" t="str">
            <v>2 S 01 101 33</v>
          </cell>
          <cell r="B286" t="str">
            <v xml:space="preserve">Esc. carga transp. mat 2a cat DMT 3000 a 5000m c/e </v>
          </cell>
          <cell r="C286" t="str">
            <v>m³</v>
          </cell>
          <cell r="D286">
            <v>11.39</v>
          </cell>
          <cell r="E286">
            <v>2.31</v>
          </cell>
          <cell r="F286">
            <v>13.7</v>
          </cell>
        </row>
        <row r="287">
          <cell r="A287" t="str">
            <v>2 S 01 102 01</v>
          </cell>
          <cell r="B287" t="str">
            <v xml:space="preserve">Esc. carga transp. mat 3a cat DMT até 50m </v>
          </cell>
          <cell r="C287" t="str">
            <v>m³</v>
          </cell>
          <cell r="D287">
            <v>14.16</v>
          </cell>
          <cell r="E287">
            <v>2.87</v>
          </cell>
          <cell r="F287">
            <v>17.02</v>
          </cell>
        </row>
        <row r="288">
          <cell r="A288" t="str">
            <v>2 S 01 102 02</v>
          </cell>
          <cell r="B288" t="str">
            <v xml:space="preserve">Esc. carga transp. mat 3a cat DMT 50 a 200m </v>
          </cell>
          <cell r="C288" t="str">
            <v>m³</v>
          </cell>
          <cell r="D288">
            <v>17.059999999999999</v>
          </cell>
          <cell r="E288">
            <v>3.46</v>
          </cell>
          <cell r="F288">
            <v>20.52</v>
          </cell>
        </row>
        <row r="289">
          <cell r="A289" t="str">
            <v>2 S 01 102 03</v>
          </cell>
          <cell r="B289" t="str">
            <v>Esc. carga transp. mat 3a cat DMT 200 a 400m</v>
          </cell>
          <cell r="C289" t="str">
            <v>m³</v>
          </cell>
          <cell r="D289">
            <v>17.64</v>
          </cell>
          <cell r="E289">
            <v>3.57</v>
          </cell>
          <cell r="F289">
            <v>21.21</v>
          </cell>
        </row>
        <row r="290">
          <cell r="A290" t="str">
            <v>2 S 01 102 04</v>
          </cell>
          <cell r="B290" t="str">
            <v>Esc. carga transp. mat 3a cat DMT 400 a 600m</v>
          </cell>
          <cell r="C290" t="str">
            <v>m³</v>
          </cell>
          <cell r="D290">
            <v>18.489999999999998</v>
          </cell>
          <cell r="E290">
            <v>3.74</v>
          </cell>
          <cell r="F290">
            <v>22.23</v>
          </cell>
        </row>
        <row r="291">
          <cell r="A291" t="str">
            <v>2 S 01 102 05</v>
          </cell>
          <cell r="B291" t="str">
            <v xml:space="preserve">Esc. carga transp. mat 3a cat DMT 600 a 800m </v>
          </cell>
          <cell r="C291" t="str">
            <v>m³</v>
          </cell>
          <cell r="D291">
            <v>19.07</v>
          </cell>
          <cell r="E291">
            <v>3.86</v>
          </cell>
          <cell r="F291">
            <v>22.93</v>
          </cell>
        </row>
        <row r="292">
          <cell r="A292" t="str">
            <v>2 S 01 102 06</v>
          </cell>
          <cell r="B292" t="str">
            <v xml:space="preserve">Esc. carga transp. mat 3a cat DMT 800 a 1000m </v>
          </cell>
          <cell r="C292" t="str">
            <v>m³</v>
          </cell>
          <cell r="D292">
            <v>19.64</v>
          </cell>
          <cell r="E292">
            <v>3.98</v>
          </cell>
          <cell r="F292">
            <v>23.62</v>
          </cell>
        </row>
        <row r="293">
          <cell r="A293" t="str">
            <v>2 S 01 102 07</v>
          </cell>
          <cell r="B293" t="str">
            <v xml:space="preserve">Esc. carga transp. mat 3a cat DMT 1000 a 1200m </v>
          </cell>
          <cell r="C293" t="str">
            <v>m³</v>
          </cell>
          <cell r="D293">
            <v>19.89</v>
          </cell>
          <cell r="E293">
            <v>4.03</v>
          </cell>
          <cell r="F293">
            <v>23.92</v>
          </cell>
        </row>
        <row r="294">
          <cell r="A294" t="str">
            <v>2 S 01 300 01</v>
          </cell>
          <cell r="B294" t="str">
            <v xml:space="preserve">Esc. carga transp. solos moles DMT 0 a 200m </v>
          </cell>
          <cell r="C294" t="str">
            <v>m³</v>
          </cell>
          <cell r="D294">
            <v>10.99</v>
          </cell>
          <cell r="E294">
            <v>2.2200000000000002</v>
          </cell>
          <cell r="F294">
            <v>13.21</v>
          </cell>
        </row>
        <row r="295">
          <cell r="A295" t="str">
            <v>2 S 01 300 02</v>
          </cell>
          <cell r="B295" t="str">
            <v xml:space="preserve">Esc. carga transp. solos moles DMT 200 a 400m </v>
          </cell>
          <cell r="C295" t="str">
            <v>m³</v>
          </cell>
          <cell r="D295">
            <v>11.83</v>
          </cell>
          <cell r="E295">
            <v>2.4</v>
          </cell>
          <cell r="F295">
            <v>14.23</v>
          </cell>
        </row>
        <row r="296">
          <cell r="A296" t="str">
            <v>2 S 01 300 03</v>
          </cell>
          <cell r="B296" t="str">
            <v xml:space="preserve">Esc. carga transp. solos moles DMT 400 a 600m </v>
          </cell>
          <cell r="C296" t="str">
            <v>m³</v>
          </cell>
          <cell r="D296">
            <v>12.19</v>
          </cell>
          <cell r="E296">
            <v>2.4700000000000002</v>
          </cell>
          <cell r="F296">
            <v>14.66</v>
          </cell>
        </row>
        <row r="297">
          <cell r="A297" t="str">
            <v>2 S 01 300 04</v>
          </cell>
          <cell r="B297" t="str">
            <v>Esc. carga transp. solos moles DMT 600 a 800m</v>
          </cell>
          <cell r="C297" t="str">
            <v>m³</v>
          </cell>
          <cell r="D297">
            <v>12.61</v>
          </cell>
          <cell r="E297">
            <v>2.5499999999999998</v>
          </cell>
          <cell r="F297">
            <v>15.17</v>
          </cell>
        </row>
        <row r="298">
          <cell r="A298" t="str">
            <v>2 S 01 300 05</v>
          </cell>
          <cell r="B298" t="str">
            <v xml:space="preserve">Esc. carga transp. solos moles DMT 800 a 1000m </v>
          </cell>
          <cell r="C298" t="str">
            <v>m³</v>
          </cell>
          <cell r="D298">
            <v>13.44</v>
          </cell>
          <cell r="E298">
            <v>2.72</v>
          </cell>
          <cell r="F298">
            <v>16.170000000000002</v>
          </cell>
        </row>
        <row r="299">
          <cell r="A299" t="str">
            <v>2 S 01 510 00</v>
          </cell>
          <cell r="B299" t="str">
            <v xml:space="preserve">Compactação de aterros a 95% proctor normal </v>
          </cell>
          <cell r="C299" t="str">
            <v>m³</v>
          </cell>
          <cell r="D299">
            <v>1.77</v>
          </cell>
          <cell r="E299">
            <v>0.36</v>
          </cell>
          <cell r="F299">
            <v>2.13</v>
          </cell>
        </row>
        <row r="300">
          <cell r="A300" t="str">
            <v>2 S 01 511 00</v>
          </cell>
          <cell r="B300" t="str">
            <v xml:space="preserve">Compactação de aterros a 100% proctor normal </v>
          </cell>
          <cell r="C300" t="str">
            <v>m³</v>
          </cell>
          <cell r="D300">
            <v>2.09</v>
          </cell>
          <cell r="E300">
            <v>0.42</v>
          </cell>
          <cell r="F300">
            <v>2.5099999999999998</v>
          </cell>
        </row>
        <row r="301">
          <cell r="A301" t="str">
            <v>2 S 01 512 01</v>
          </cell>
          <cell r="B301" t="str">
            <v xml:space="preserve">Construção de corpo de aterro em rocha </v>
          </cell>
          <cell r="C301" t="str">
            <v>m³</v>
          </cell>
          <cell r="D301">
            <v>5.42</v>
          </cell>
          <cell r="E301">
            <v>1.1000000000000001</v>
          </cell>
          <cell r="F301">
            <v>6.52</v>
          </cell>
        </row>
        <row r="302">
          <cell r="A302" t="str">
            <v>2 S 01 512 02</v>
          </cell>
          <cell r="B302" t="str">
            <v xml:space="preserve">Compactação de camada final de aterro de rocha </v>
          </cell>
          <cell r="C302" t="str">
            <v>m³</v>
          </cell>
          <cell r="D302">
            <v>40.96</v>
          </cell>
          <cell r="E302">
            <v>8.3000000000000007</v>
          </cell>
          <cell r="F302">
            <v>49.26</v>
          </cell>
        </row>
        <row r="303">
          <cell r="A303" t="str">
            <v>2 S 01 512 52</v>
          </cell>
          <cell r="B303" t="str">
            <v xml:space="preserve">Compactação camada final de aterro de rocha BC </v>
          </cell>
          <cell r="C303" t="str">
            <v>m³</v>
          </cell>
          <cell r="D303">
            <v>16.5</v>
          </cell>
          <cell r="E303">
            <v>3.34</v>
          </cell>
          <cell r="F303">
            <v>19.850000000000001</v>
          </cell>
        </row>
        <row r="304">
          <cell r="A304" t="str">
            <v>2 S 01 513 01</v>
          </cell>
          <cell r="B304" t="str">
            <v xml:space="preserve">Compactação de material de "bota-fora" </v>
          </cell>
          <cell r="C304" t="str">
            <v>m³</v>
          </cell>
          <cell r="D304">
            <v>1.37</v>
          </cell>
          <cell r="E304">
            <v>0.28000000000000003</v>
          </cell>
          <cell r="F304">
            <v>1.65</v>
          </cell>
        </row>
        <row r="305">
          <cell r="A305" t="str">
            <v>2 S 02 100 00</v>
          </cell>
          <cell r="B305" t="str">
            <v xml:space="preserve">Reforço do subleito </v>
          </cell>
          <cell r="C305" t="str">
            <v>m³</v>
          </cell>
          <cell r="D305">
            <v>8.5500000000000007</v>
          </cell>
          <cell r="E305">
            <v>1.73</v>
          </cell>
          <cell r="F305">
            <v>10.28</v>
          </cell>
        </row>
        <row r="306">
          <cell r="A306" t="str">
            <v>2 S 02 110 00</v>
          </cell>
          <cell r="B306" t="str">
            <v xml:space="preserve">Regularização do subleito </v>
          </cell>
          <cell r="C306" t="str">
            <v>m²</v>
          </cell>
          <cell r="D306">
            <v>0.54</v>
          </cell>
          <cell r="E306">
            <v>0.11</v>
          </cell>
          <cell r="F306">
            <v>0.65</v>
          </cell>
        </row>
        <row r="307">
          <cell r="A307" t="str">
            <v>2 S 02 110 01</v>
          </cell>
          <cell r="B307" t="str">
            <v xml:space="preserve">Regul. subleito c/ fres. corte contr.autom. greide </v>
          </cell>
          <cell r="C307" t="str">
            <v>m²</v>
          </cell>
          <cell r="D307">
            <v>0.71</v>
          </cell>
          <cell r="E307">
            <v>0.14000000000000001</v>
          </cell>
          <cell r="F307">
            <v>0.86</v>
          </cell>
        </row>
        <row r="308">
          <cell r="A308" t="str">
            <v>2 S 02 200 00</v>
          </cell>
          <cell r="B308" t="str">
            <v xml:space="preserve">Sub-base solo estabilizado granul. s/ mistura </v>
          </cell>
          <cell r="C308" t="str">
            <v>m³</v>
          </cell>
          <cell r="D308">
            <v>8.5500000000000007</v>
          </cell>
          <cell r="E308">
            <v>1.73</v>
          </cell>
          <cell r="F308">
            <v>10.28</v>
          </cell>
        </row>
        <row r="309">
          <cell r="A309" t="str">
            <v>2 S 02 200 01</v>
          </cell>
          <cell r="B309" t="str">
            <v xml:space="preserve">Base solo estabilizado granul. s/ mistura </v>
          </cell>
          <cell r="C309" t="str">
            <v>m³</v>
          </cell>
          <cell r="D309">
            <v>8.5500000000000007</v>
          </cell>
          <cell r="E309">
            <v>1.73</v>
          </cell>
          <cell r="F309">
            <v>10.28</v>
          </cell>
        </row>
        <row r="310">
          <cell r="A310" t="str">
            <v>2 S 02 210 00</v>
          </cell>
          <cell r="B310" t="str">
            <v xml:space="preserve">Sub-base estab. granul. c/ mistura solo na pista </v>
          </cell>
          <cell r="C310" t="str">
            <v>m³</v>
          </cell>
          <cell r="D310">
            <v>9.23</v>
          </cell>
          <cell r="E310">
            <v>1.87</v>
          </cell>
          <cell r="F310">
            <v>11.1</v>
          </cell>
        </row>
        <row r="311">
          <cell r="A311" t="str">
            <v>2 S 02 210 01</v>
          </cell>
          <cell r="B311" t="str">
            <v xml:space="preserve">Sub-base estab. granul. c/ mist. solo-areia pista </v>
          </cell>
          <cell r="C311" t="str">
            <v>m³</v>
          </cell>
          <cell r="D311">
            <v>10.32</v>
          </cell>
          <cell r="E311">
            <v>2.09</v>
          </cell>
          <cell r="F311">
            <v>12.41</v>
          </cell>
        </row>
        <row r="312">
          <cell r="A312" t="str">
            <v>2 S 02 210 02</v>
          </cell>
          <cell r="B312" t="str">
            <v xml:space="preserve">Base estab.granul.c/ mist.solo - areia na pista </v>
          </cell>
          <cell r="C312" t="str">
            <v>m³</v>
          </cell>
          <cell r="D312">
            <v>10.32</v>
          </cell>
          <cell r="E312">
            <v>2.09</v>
          </cell>
          <cell r="F312">
            <v>12.41</v>
          </cell>
        </row>
        <row r="313">
          <cell r="A313" t="str">
            <v>2 S 02 210 51</v>
          </cell>
          <cell r="B313" t="str">
            <v xml:space="preserve">Sub-base estab.granul.c/mist.soloareia pista AC </v>
          </cell>
          <cell r="C313" t="str">
            <v>m³</v>
          </cell>
          <cell r="D313">
            <v>14.52</v>
          </cell>
          <cell r="E313">
            <v>2.94</v>
          </cell>
          <cell r="F313">
            <v>17.46</v>
          </cell>
        </row>
        <row r="314">
          <cell r="A314" t="str">
            <v>2 S 02 210 52</v>
          </cell>
          <cell r="B314" t="str">
            <v>Base estab.granul.c/mist.soloareia na pista AC</v>
          </cell>
          <cell r="C314" t="str">
            <v>m³</v>
          </cell>
          <cell r="D314">
            <v>14.52</v>
          </cell>
          <cell r="E314">
            <v>2.94</v>
          </cell>
          <cell r="F314">
            <v>17.46</v>
          </cell>
        </row>
        <row r="315">
          <cell r="A315" t="str">
            <v>2 S 02 220 00</v>
          </cell>
          <cell r="B315" t="str">
            <v xml:space="preserve">Base estab.granul.c/ mistura solo - brita </v>
          </cell>
          <cell r="C315" t="str">
            <v>m³</v>
          </cell>
          <cell r="D315">
            <v>28.09</v>
          </cell>
          <cell r="E315">
            <v>5.69</v>
          </cell>
          <cell r="F315">
            <v>33.770000000000003</v>
          </cell>
        </row>
        <row r="316">
          <cell r="A316" t="str">
            <v>2 S 02 220 50</v>
          </cell>
          <cell r="B316" t="str">
            <v>Base estab.granul.c/ mistura solo - brita BC</v>
          </cell>
          <cell r="C316" t="str">
            <v>m³</v>
          </cell>
          <cell r="D316">
            <v>33.26</v>
          </cell>
          <cell r="E316">
            <v>6.73</v>
          </cell>
          <cell r="F316">
            <v>39.99</v>
          </cell>
        </row>
        <row r="317">
          <cell r="A317" t="str">
            <v>2 S 02 230 00</v>
          </cell>
          <cell r="B317" t="str">
            <v xml:space="preserve">Base de brita graduada </v>
          </cell>
          <cell r="C317" t="str">
            <v>m³</v>
          </cell>
          <cell r="D317">
            <v>44.18</v>
          </cell>
          <cell r="E317">
            <v>8.9499999999999993</v>
          </cell>
          <cell r="F317">
            <v>53.13</v>
          </cell>
        </row>
        <row r="318">
          <cell r="A318" t="str">
            <v>2 S 02 230 01</v>
          </cell>
          <cell r="B318" t="str">
            <v xml:space="preserve">Base brita grad. c/ dist. agreg. contr. de greide </v>
          </cell>
          <cell r="C318" t="str">
            <v>m³</v>
          </cell>
          <cell r="D318">
            <v>44.33</v>
          </cell>
          <cell r="E318">
            <v>8.98</v>
          </cell>
          <cell r="F318">
            <v>53.3</v>
          </cell>
        </row>
        <row r="319">
          <cell r="A319" t="str">
            <v>2 S 02 230 50</v>
          </cell>
          <cell r="B319" t="str">
            <v>Base de brita graduada BC</v>
          </cell>
          <cell r="C319" t="str">
            <v>m³</v>
          </cell>
          <cell r="D319">
            <v>57.11</v>
          </cell>
          <cell r="E319">
            <v>11.57</v>
          </cell>
          <cell r="F319">
            <v>68.680000000000007</v>
          </cell>
        </row>
        <row r="320">
          <cell r="A320" t="str">
            <v>2 S 02 230 51</v>
          </cell>
          <cell r="B320" t="str">
            <v xml:space="preserve">Base brita grad.c/dist.agreg.contr.de greide BC </v>
          </cell>
          <cell r="C320" t="str">
            <v>m³</v>
          </cell>
          <cell r="D320">
            <v>57.26</v>
          </cell>
          <cell r="E320">
            <v>11.59</v>
          </cell>
          <cell r="F320">
            <v>68.849999999999994</v>
          </cell>
        </row>
        <row r="321">
          <cell r="A321" t="str">
            <v>2 S 02 231 00</v>
          </cell>
          <cell r="B321" t="str">
            <v xml:space="preserve">Base de macadame hidráulico </v>
          </cell>
          <cell r="C321" t="str">
            <v>m³</v>
          </cell>
          <cell r="D321">
            <v>38.6</v>
          </cell>
          <cell r="E321">
            <v>7.82</v>
          </cell>
          <cell r="F321">
            <v>46.41</v>
          </cell>
        </row>
        <row r="322">
          <cell r="A322" t="str">
            <v>2 S 02 231 50</v>
          </cell>
          <cell r="B322" t="str">
            <v>Base de macadame hidráulico BC</v>
          </cell>
          <cell r="C322" t="str">
            <v>m³</v>
          </cell>
          <cell r="D322">
            <v>50.72</v>
          </cell>
          <cell r="E322">
            <v>10.27</v>
          </cell>
          <cell r="F322">
            <v>60.99</v>
          </cell>
        </row>
        <row r="323">
          <cell r="A323" t="str">
            <v>2 S 02 241 01</v>
          </cell>
          <cell r="B323" t="str">
            <v xml:space="preserve">Base de solo cimento c/ mistura em usina </v>
          </cell>
          <cell r="C323" t="str">
            <v>m³</v>
          </cell>
          <cell r="D323">
            <v>55.3</v>
          </cell>
          <cell r="E323">
            <v>11.2</v>
          </cell>
          <cell r="F323">
            <v>66.5</v>
          </cell>
        </row>
        <row r="324">
          <cell r="A324" t="str">
            <v>2 S 02 243 01</v>
          </cell>
          <cell r="B324" t="str">
            <v xml:space="preserve">Sub-base de solo melhor. c/ cimento mist. em usina </v>
          </cell>
          <cell r="C324" t="str">
            <v>m³</v>
          </cell>
          <cell r="D324">
            <v>35.72</v>
          </cell>
          <cell r="E324">
            <v>7.23</v>
          </cell>
          <cell r="F324">
            <v>42.96</v>
          </cell>
        </row>
        <row r="325">
          <cell r="A325" t="str">
            <v>2 S 02 300 00</v>
          </cell>
          <cell r="B325" t="str">
            <v xml:space="preserve">Imprimação </v>
          </cell>
          <cell r="C325" t="str">
            <v>m²</v>
          </cell>
          <cell r="D325">
            <v>0.15</v>
          </cell>
          <cell r="E325">
            <v>0.03</v>
          </cell>
          <cell r="F325">
            <v>0.18</v>
          </cell>
        </row>
        <row r="326">
          <cell r="A326" t="str">
            <v>2 S 02 400 00</v>
          </cell>
          <cell r="B326" t="str">
            <v xml:space="preserve">Pintura de ligação </v>
          </cell>
          <cell r="C326" t="str">
            <v>m²</v>
          </cell>
          <cell r="D326">
            <v>0.11</v>
          </cell>
          <cell r="E326">
            <v>0.02</v>
          </cell>
          <cell r="F326">
            <v>0.13</v>
          </cell>
        </row>
        <row r="327">
          <cell r="A327" t="str">
            <v>2 S 02 500 01</v>
          </cell>
          <cell r="B327" t="str">
            <v xml:space="preserve">Tratamento superficial simples c/ emulsão </v>
          </cell>
          <cell r="C327" t="str">
            <v>m²</v>
          </cell>
          <cell r="D327">
            <v>0.5</v>
          </cell>
          <cell r="E327">
            <v>0.1</v>
          </cell>
          <cell r="F327">
            <v>0.61</v>
          </cell>
        </row>
        <row r="328">
          <cell r="A328" t="str">
            <v>2 S 02 500 02</v>
          </cell>
          <cell r="B328" t="str">
            <v xml:space="preserve">Tratamento superficial simples c/ banho diluído </v>
          </cell>
          <cell r="C328" t="str">
            <v>m²</v>
          </cell>
          <cell r="D328">
            <v>0.59</v>
          </cell>
          <cell r="E328">
            <v>0.12</v>
          </cell>
          <cell r="F328">
            <v>0.71</v>
          </cell>
        </row>
        <row r="329">
          <cell r="A329" t="str">
            <v>2 S 02 500 50</v>
          </cell>
          <cell r="B329" t="str">
            <v xml:space="preserve">Tratamento superficial simples c/cap BC </v>
          </cell>
          <cell r="C329" t="str">
            <v>m²</v>
          </cell>
          <cell r="D329">
            <v>0.61</v>
          </cell>
          <cell r="E329">
            <v>0.12</v>
          </cell>
          <cell r="F329">
            <v>0.73</v>
          </cell>
        </row>
        <row r="330">
          <cell r="A330" t="str">
            <v>2 S 02 500 51</v>
          </cell>
          <cell r="B330" t="str">
            <v xml:space="preserve">Tratamento superficial simples c/emulsão BC </v>
          </cell>
          <cell r="C330" t="str">
            <v>m²</v>
          </cell>
          <cell r="D330">
            <v>0.56999999999999995</v>
          </cell>
          <cell r="E330">
            <v>0.12</v>
          </cell>
          <cell r="F330">
            <v>0.68</v>
          </cell>
        </row>
        <row r="331">
          <cell r="A331" t="str">
            <v>2 S 02 500 52</v>
          </cell>
          <cell r="B331" t="str">
            <v xml:space="preserve">Tratamento superf.simples c/banho diluído BC </v>
          </cell>
          <cell r="C331" t="str">
            <v>m²</v>
          </cell>
          <cell r="D331">
            <v>0.65</v>
          </cell>
          <cell r="E331">
            <v>0.13</v>
          </cell>
          <cell r="F331">
            <v>0.78</v>
          </cell>
        </row>
        <row r="332">
          <cell r="A332" t="str">
            <v>2 S 02 501 01</v>
          </cell>
          <cell r="B332" t="str">
            <v xml:space="preserve">Tratamento superficial duplo c/ emulsão </v>
          </cell>
          <cell r="C332" t="str">
            <v>m²</v>
          </cell>
          <cell r="D332">
            <v>1.57</v>
          </cell>
          <cell r="E332">
            <v>0.32</v>
          </cell>
          <cell r="F332">
            <v>1.88</v>
          </cell>
        </row>
        <row r="333">
          <cell r="A333" t="str">
            <v>2 S 02 501 02</v>
          </cell>
          <cell r="B333" t="str">
            <v xml:space="preserve">Tratamento superficial duplo c/ banho diluído </v>
          </cell>
          <cell r="C333" t="str">
            <v>m²</v>
          </cell>
          <cell r="D333">
            <v>1.75</v>
          </cell>
          <cell r="E333">
            <v>0.35</v>
          </cell>
          <cell r="F333">
            <v>2.1</v>
          </cell>
        </row>
        <row r="334">
          <cell r="A334" t="str">
            <v>2 S 02 501 50</v>
          </cell>
          <cell r="B334" t="str">
            <v xml:space="preserve">Tratamento superficial duplo c/cap BC </v>
          </cell>
          <cell r="C334" t="str">
            <v>m²</v>
          </cell>
          <cell r="D334">
            <v>1.78</v>
          </cell>
          <cell r="E334">
            <v>0.36</v>
          </cell>
          <cell r="F334">
            <v>2.14</v>
          </cell>
        </row>
        <row r="335">
          <cell r="A335" t="str">
            <v>2 S 02 501 51</v>
          </cell>
          <cell r="B335" t="str">
            <v xml:space="preserve">Tratamento superficial duplo c/ emulsão BC </v>
          </cell>
          <cell r="C335" t="str">
            <v>m²</v>
          </cell>
          <cell r="D335">
            <v>1.77</v>
          </cell>
          <cell r="E335">
            <v>0.36</v>
          </cell>
          <cell r="F335">
            <v>2.12</v>
          </cell>
        </row>
        <row r="336">
          <cell r="A336" t="str">
            <v>2 S 02 501 52</v>
          </cell>
          <cell r="B336" t="str">
            <v xml:space="preserve">Tratamento superficial duplo c/banho diluído BC </v>
          </cell>
          <cell r="C336" t="str">
            <v>m²</v>
          </cell>
          <cell r="D336">
            <v>1.95</v>
          </cell>
          <cell r="E336">
            <v>0.39</v>
          </cell>
          <cell r="F336">
            <v>2.34</v>
          </cell>
        </row>
        <row r="337">
          <cell r="A337" t="str">
            <v>2 S 02 502 01</v>
          </cell>
          <cell r="B337" t="str">
            <v xml:space="preserve">Tratamento superficial triplo c/ emulsão </v>
          </cell>
          <cell r="C337" t="str">
            <v>m²</v>
          </cell>
          <cell r="D337">
            <v>2.2799999999999998</v>
          </cell>
          <cell r="E337">
            <v>0.46</v>
          </cell>
          <cell r="F337">
            <v>2.74</v>
          </cell>
        </row>
        <row r="338">
          <cell r="A338" t="str">
            <v>2 S 02 502 02</v>
          </cell>
          <cell r="B338" t="str">
            <v xml:space="preserve">Tratamento superficial triplo c/ banho diluído </v>
          </cell>
          <cell r="C338" t="str">
            <v>m²</v>
          </cell>
          <cell r="D338">
            <v>2.5</v>
          </cell>
          <cell r="E338">
            <v>0.51</v>
          </cell>
          <cell r="F338">
            <v>3.01</v>
          </cell>
        </row>
        <row r="339">
          <cell r="A339" t="str">
            <v>2 S 02 502 50</v>
          </cell>
          <cell r="B339" t="str">
            <v xml:space="preserve">Tratamento superficial triplo c/ cap BC </v>
          </cell>
          <cell r="C339" t="str">
            <v>m²</v>
          </cell>
          <cell r="D339">
            <v>2.4900000000000002</v>
          </cell>
          <cell r="E339">
            <v>0.5</v>
          </cell>
          <cell r="F339">
            <v>2.99</v>
          </cell>
        </row>
        <row r="340">
          <cell r="A340" t="str">
            <v>2 S 02 502 51</v>
          </cell>
          <cell r="B340" t="str">
            <v xml:space="preserve">Tratamento superficial triplo c/ emulsão BC </v>
          </cell>
          <cell r="C340" t="str">
            <v>m²</v>
          </cell>
          <cell r="D340">
            <v>2.52</v>
          </cell>
          <cell r="E340">
            <v>0.51</v>
          </cell>
          <cell r="F340">
            <v>3.03</v>
          </cell>
        </row>
        <row r="341">
          <cell r="A341" t="str">
            <v>2 S 02 502 52</v>
          </cell>
          <cell r="B341" t="str">
            <v>Tratamento superficial triplo c/banho diluído BC</v>
          </cell>
          <cell r="C341" t="str">
            <v>m²</v>
          </cell>
          <cell r="D341">
            <v>2.74</v>
          </cell>
          <cell r="E341">
            <v>0.55000000000000004</v>
          </cell>
          <cell r="F341">
            <v>3.29</v>
          </cell>
        </row>
        <row r="342">
          <cell r="A342" t="str">
            <v>2 S 02 530 00</v>
          </cell>
          <cell r="B342" t="str">
            <v>Pré-misturado a frio</v>
          </cell>
          <cell r="C342" t="str">
            <v>m³</v>
          </cell>
          <cell r="D342">
            <v>62.11</v>
          </cell>
          <cell r="E342">
            <v>12.58</v>
          </cell>
          <cell r="F342">
            <v>74.69</v>
          </cell>
        </row>
        <row r="343">
          <cell r="A343" t="str">
            <v>2 S 02 530 50</v>
          </cell>
          <cell r="B343" t="str">
            <v>Pré-misturado a frio AC/BC</v>
          </cell>
          <cell r="C343" t="str">
            <v>m³</v>
          </cell>
          <cell r="D343">
            <v>74.45</v>
          </cell>
          <cell r="E343">
            <v>15.08</v>
          </cell>
          <cell r="F343">
            <v>89.53</v>
          </cell>
        </row>
        <row r="344">
          <cell r="A344" t="str">
            <v>2 S 02 531 00</v>
          </cell>
          <cell r="B344" t="str">
            <v xml:space="preserve">Macadame betuminoso por penetração </v>
          </cell>
          <cell r="C344" t="str">
            <v>m³</v>
          </cell>
          <cell r="D344">
            <v>54.34</v>
          </cell>
          <cell r="E344">
            <v>11</v>
          </cell>
          <cell r="F344">
            <v>65.34</v>
          </cell>
        </row>
        <row r="345">
          <cell r="A345" t="str">
            <v>2 S 02 531 50</v>
          </cell>
          <cell r="B345" t="str">
            <v xml:space="preserve">Macadame betuminoso por penetração BC </v>
          </cell>
          <cell r="C345" t="str">
            <v>m³</v>
          </cell>
          <cell r="D345">
            <v>65.650000000000006</v>
          </cell>
          <cell r="E345">
            <v>13.29</v>
          </cell>
          <cell r="F345">
            <v>78.94</v>
          </cell>
        </row>
        <row r="346">
          <cell r="A346" t="str">
            <v>2 S 02 532 00</v>
          </cell>
          <cell r="B346" t="str">
            <v xml:space="preserve">Areia-asfalto a quente </v>
          </cell>
          <cell r="C346" t="str">
            <v>t</v>
          </cell>
          <cell r="D346">
            <v>37.380000000000003</v>
          </cell>
          <cell r="E346">
            <v>7.57</v>
          </cell>
          <cell r="F346">
            <v>44.95</v>
          </cell>
        </row>
        <row r="347">
          <cell r="A347" t="str">
            <v>2 S 02 532 50</v>
          </cell>
          <cell r="B347" t="str">
            <v xml:space="preserve">Areia-asfalto a quente AC </v>
          </cell>
          <cell r="C347" t="str">
            <v>t</v>
          </cell>
          <cell r="D347">
            <v>46.01</v>
          </cell>
          <cell r="E347">
            <v>9.32</v>
          </cell>
          <cell r="F347">
            <v>55.33</v>
          </cell>
        </row>
        <row r="348">
          <cell r="A348" t="str">
            <v>2 S 02 540 01</v>
          </cell>
          <cell r="B348" t="str">
            <v>Conc. betuminoso usinado a quente - capa rolamento</v>
          </cell>
          <cell r="C348" t="str">
            <v>t</v>
          </cell>
          <cell r="D348">
            <v>34.409999999999997</v>
          </cell>
          <cell r="E348">
            <v>6.97</v>
          </cell>
          <cell r="F348">
            <v>41.37</v>
          </cell>
        </row>
        <row r="349">
          <cell r="A349" t="str">
            <v>2 S 02 540 02</v>
          </cell>
          <cell r="B349" t="str">
            <v>Concreto betuminoso usinado a quente - "binder"</v>
          </cell>
          <cell r="C349" t="str">
            <v>t</v>
          </cell>
          <cell r="D349">
            <v>33.880000000000003</v>
          </cell>
          <cell r="E349">
            <v>6.86</v>
          </cell>
          <cell r="F349">
            <v>40.74</v>
          </cell>
        </row>
        <row r="350">
          <cell r="A350" t="str">
            <v>2 S 02 540 51</v>
          </cell>
          <cell r="B350" t="str">
            <v>CBUQ - capa rolamento AC/BC</v>
          </cell>
          <cell r="C350" t="str">
            <v>t</v>
          </cell>
          <cell r="D350">
            <v>39.950000000000003</v>
          </cell>
          <cell r="E350">
            <v>8.09</v>
          </cell>
          <cell r="F350">
            <v>48.04</v>
          </cell>
        </row>
        <row r="351">
          <cell r="A351" t="str">
            <v>2 S 02 540 52</v>
          </cell>
          <cell r="B351" t="str">
            <v>CBUQ - "binder" AC/BC</v>
          </cell>
          <cell r="C351" t="str">
            <v>t</v>
          </cell>
          <cell r="D351">
            <v>39.630000000000003</v>
          </cell>
          <cell r="E351">
            <v>8.02</v>
          </cell>
          <cell r="F351">
            <v>47.65</v>
          </cell>
        </row>
        <row r="352">
          <cell r="A352" t="str">
            <v>2 S 02 603 00</v>
          </cell>
          <cell r="B352" t="str">
            <v xml:space="preserve">Sub-base de concreto rolado </v>
          </cell>
          <cell r="C352" t="str">
            <v>m³</v>
          </cell>
          <cell r="D352">
            <v>64.900000000000006</v>
          </cell>
          <cell r="E352">
            <v>13.14</v>
          </cell>
          <cell r="F352">
            <v>78.040000000000006</v>
          </cell>
        </row>
        <row r="353">
          <cell r="A353" t="str">
            <v>2 S 02 603 50</v>
          </cell>
          <cell r="B353" t="str">
            <v xml:space="preserve">Sub-base de concreto rolado AC/BC </v>
          </cell>
          <cell r="C353" t="str">
            <v>m³</v>
          </cell>
          <cell r="D353">
            <v>77.83</v>
          </cell>
          <cell r="E353">
            <v>15.76</v>
          </cell>
          <cell r="F353">
            <v>93.59</v>
          </cell>
        </row>
        <row r="354">
          <cell r="A354" t="str">
            <v>2 S 02 604 00</v>
          </cell>
          <cell r="B354" t="str">
            <v xml:space="preserve">Sub-base de concreto de cimento portland </v>
          </cell>
          <cell r="C354" t="str">
            <v>m³</v>
          </cell>
          <cell r="D354">
            <v>128.53</v>
          </cell>
          <cell r="E354">
            <v>26.03</v>
          </cell>
          <cell r="F354">
            <v>154.55000000000001</v>
          </cell>
        </row>
        <row r="355">
          <cell r="A355" t="str">
            <v>2 S 02 604 50</v>
          </cell>
          <cell r="B355" t="str">
            <v xml:space="preserve">Sub-base de concreto de cimento portland AC/BC </v>
          </cell>
          <cell r="C355" t="str">
            <v>m³</v>
          </cell>
          <cell r="D355">
            <v>141.46</v>
          </cell>
          <cell r="E355">
            <v>28.64</v>
          </cell>
          <cell r="F355">
            <v>170.1</v>
          </cell>
        </row>
        <row r="356">
          <cell r="A356" t="str">
            <v>2 S 02 606 00</v>
          </cell>
          <cell r="B356" t="str">
            <v xml:space="preserve">Concreto de cimento portland com fôrma deslizante </v>
          </cell>
          <cell r="C356" t="str">
            <v>m³</v>
          </cell>
          <cell r="D356">
            <v>122.18</v>
          </cell>
          <cell r="E356">
            <v>24.74</v>
          </cell>
          <cell r="F356">
            <v>146.91999999999999</v>
          </cell>
        </row>
        <row r="357">
          <cell r="A357" t="str">
            <v>2 S 02 606 50</v>
          </cell>
          <cell r="B357" t="str">
            <v xml:space="preserve">Concr.de cimento portl.com fôrma deslizante AC/BC </v>
          </cell>
          <cell r="C357" t="str">
            <v>m³</v>
          </cell>
          <cell r="D357">
            <v>136.5</v>
          </cell>
          <cell r="E357">
            <v>27.64</v>
          </cell>
          <cell r="F357">
            <v>164.14</v>
          </cell>
        </row>
        <row r="358">
          <cell r="A358" t="str">
            <v>2 S 02 607 00</v>
          </cell>
          <cell r="B358" t="str">
            <v xml:space="preserve">Concreto cimento portland c/ equip. pequeno porte </v>
          </cell>
          <cell r="C358" t="str">
            <v>m³</v>
          </cell>
          <cell r="D358">
            <v>191.4</v>
          </cell>
          <cell r="E358">
            <v>38.76</v>
          </cell>
          <cell r="F358">
            <v>230.15</v>
          </cell>
        </row>
        <row r="359">
          <cell r="A359" t="str">
            <v>2 S 02 607 50</v>
          </cell>
          <cell r="B359" t="str">
            <v xml:space="preserve">Concr.cimento portl.c/equip.pequeno porte AC/BC </v>
          </cell>
          <cell r="C359" t="str">
            <v>m³</v>
          </cell>
          <cell r="D359">
            <v>204.25</v>
          </cell>
          <cell r="E359">
            <v>41.36</v>
          </cell>
          <cell r="F359">
            <v>245.61</v>
          </cell>
        </row>
        <row r="360">
          <cell r="A360" t="str">
            <v>2 S 02 700 01</v>
          </cell>
          <cell r="B360" t="str">
            <v xml:space="preserve">Execução pavim. c/ peças pré-moldadas concr. </v>
          </cell>
          <cell r="C360" t="str">
            <v>m²</v>
          </cell>
          <cell r="D360">
            <v>40.67</v>
          </cell>
          <cell r="E360">
            <v>8.24</v>
          </cell>
          <cell r="F360">
            <v>48.9</v>
          </cell>
        </row>
        <row r="361">
          <cell r="A361" t="str">
            <v>2 S 02 700 51</v>
          </cell>
          <cell r="B361" t="str">
            <v xml:space="preserve">Execução pavim.c/peças pré-moldadas concr. AC/BC </v>
          </cell>
          <cell r="C361" t="str">
            <v>m²</v>
          </cell>
          <cell r="D361">
            <v>42.4</v>
          </cell>
          <cell r="E361">
            <v>8.59</v>
          </cell>
          <cell r="F361">
            <v>50.99</v>
          </cell>
        </row>
        <row r="362">
          <cell r="A362" t="str">
            <v>2 S 02 702 00</v>
          </cell>
          <cell r="B362" t="str">
            <v xml:space="preserve">Limpeza e enchimento de junta de pavimento de conc </v>
          </cell>
          <cell r="C362" t="str">
            <v>m</v>
          </cell>
          <cell r="D362">
            <v>3.91</v>
          </cell>
          <cell r="E362">
            <v>0.79</v>
          </cell>
          <cell r="F362">
            <v>4.7</v>
          </cell>
        </row>
        <row r="363">
          <cell r="A363" t="str">
            <v>2 S 03 000 02</v>
          </cell>
          <cell r="B363" t="str">
            <v xml:space="preserve">Escavação manual de cavas em material 1a cat </v>
          </cell>
          <cell r="C363" t="str">
            <v>m³</v>
          </cell>
          <cell r="D363">
            <v>42.39</v>
          </cell>
          <cell r="E363">
            <v>8.58</v>
          </cell>
          <cell r="F363">
            <v>50.98</v>
          </cell>
        </row>
        <row r="364">
          <cell r="A364" t="str">
            <v>2 S 03 000 03</v>
          </cell>
          <cell r="B364" t="str">
            <v xml:space="preserve">Escavação manual de cavas em material 2a cat </v>
          </cell>
          <cell r="C364" t="str">
            <v>m³</v>
          </cell>
          <cell r="D364">
            <v>56.53</v>
          </cell>
          <cell r="E364">
            <v>11.45</v>
          </cell>
          <cell r="F364">
            <v>67.97</v>
          </cell>
        </row>
        <row r="365">
          <cell r="A365" t="str">
            <v>2 S 03 010 01</v>
          </cell>
          <cell r="B365" t="str">
            <v xml:space="preserve">Escavação em cavas de fundação com esgotamento </v>
          </cell>
          <cell r="C365" t="str">
            <v>m³</v>
          </cell>
          <cell r="D365">
            <v>47.7</v>
          </cell>
          <cell r="E365">
            <v>9.66</v>
          </cell>
          <cell r="F365">
            <v>57.36</v>
          </cell>
        </row>
        <row r="366">
          <cell r="A366" t="str">
            <v>2 S 03 119 01</v>
          </cell>
          <cell r="B366" t="str">
            <v xml:space="preserve">Escoramento com madeira de OAE </v>
          </cell>
          <cell r="C366" t="str">
            <v>m³</v>
          </cell>
          <cell r="D366">
            <v>30.53</v>
          </cell>
          <cell r="E366">
            <v>6.18</v>
          </cell>
          <cell r="F366">
            <v>36.71</v>
          </cell>
        </row>
        <row r="367">
          <cell r="A367" t="str">
            <v>2 S 03 300 01</v>
          </cell>
          <cell r="B367" t="str">
            <v xml:space="preserve">Confecção e lançamento concr. magro em betoneira </v>
          </cell>
          <cell r="C367" t="str">
            <v>m³</v>
          </cell>
          <cell r="D367">
            <v>148.93</v>
          </cell>
          <cell r="E367">
            <v>30.16</v>
          </cell>
          <cell r="F367">
            <v>179.09</v>
          </cell>
        </row>
        <row r="368">
          <cell r="A368" t="str">
            <v>2 S 03 300 51</v>
          </cell>
          <cell r="B368" t="str">
            <v xml:space="preserve">Confecção e lanç.de concr.magro em betoneira AC/BC </v>
          </cell>
          <cell r="C368" t="str">
            <v>m³</v>
          </cell>
          <cell r="D368">
            <v>164.52</v>
          </cell>
          <cell r="E368">
            <v>33.32</v>
          </cell>
          <cell r="F368">
            <v>197.83</v>
          </cell>
        </row>
        <row r="369">
          <cell r="A369" t="str">
            <v>2 S 03 322 00</v>
          </cell>
          <cell r="B369" t="str">
            <v xml:space="preserve">Conc.estr.fck=10 MPa-contr.raz.uso ger.conf.e lanç </v>
          </cell>
          <cell r="C369" t="str">
            <v>m³</v>
          </cell>
          <cell r="D369">
            <v>155.76</v>
          </cell>
          <cell r="E369">
            <v>31.54</v>
          </cell>
          <cell r="F369">
            <v>187.3</v>
          </cell>
        </row>
        <row r="370">
          <cell r="A370" t="str">
            <v>2 S 03 322 50</v>
          </cell>
          <cell r="B370" t="str">
            <v xml:space="preserve">Concr.estr.fck=10MPa-c.raz.uso ger.conf.lanç.AC/BC </v>
          </cell>
          <cell r="C370" t="str">
            <v>m³</v>
          </cell>
          <cell r="D370">
            <v>174.06</v>
          </cell>
          <cell r="E370">
            <v>35.25</v>
          </cell>
          <cell r="F370">
            <v>209.31</v>
          </cell>
        </row>
        <row r="371">
          <cell r="A371" t="str">
            <v>2 S 03 323 00</v>
          </cell>
          <cell r="B371" t="str">
            <v xml:space="preserve">Conc.estr.fck=15 MPa-contr.raz.uso ger.conf.e lanç </v>
          </cell>
          <cell r="C371" t="str">
            <v>m³</v>
          </cell>
          <cell r="D371">
            <v>164.06</v>
          </cell>
          <cell r="E371">
            <v>33.22</v>
          </cell>
          <cell r="F371">
            <v>197.28</v>
          </cell>
        </row>
        <row r="372">
          <cell r="A372" t="str">
            <v>2 S 03 323 50</v>
          </cell>
          <cell r="B372" t="str">
            <v xml:space="preserve">Concr.estr.fck=15MPa-c.raz.uso ger.conf.lanç.AC/BC </v>
          </cell>
          <cell r="C372" t="str">
            <v>m³</v>
          </cell>
          <cell r="D372">
            <v>182</v>
          </cell>
          <cell r="E372">
            <v>36.85</v>
          </cell>
          <cell r="F372">
            <v>218.85</v>
          </cell>
        </row>
        <row r="373">
          <cell r="A373" t="str">
            <v>2 S 03 324 00</v>
          </cell>
          <cell r="B373" t="str">
            <v xml:space="preserve">Conc.estr.fck=15 MPa-contr.raz.uso ger.conf.e lanç </v>
          </cell>
          <cell r="C373" t="str">
            <v>m³</v>
          </cell>
          <cell r="D373">
            <v>164.06</v>
          </cell>
          <cell r="E373">
            <v>33.22</v>
          </cell>
          <cell r="F373">
            <v>197.28</v>
          </cell>
        </row>
        <row r="374">
          <cell r="A374" t="str">
            <v>2 S 03 324 01</v>
          </cell>
          <cell r="B374" t="str">
            <v xml:space="preserve">Conc.estr.fck=15 MPa-contr.raz.c/adit.conf. e lanç </v>
          </cell>
          <cell r="C374" t="str">
            <v>m³</v>
          </cell>
          <cell r="D374">
            <v>149.65</v>
          </cell>
          <cell r="E374">
            <v>30.3</v>
          </cell>
          <cell r="F374">
            <v>179.95</v>
          </cell>
        </row>
        <row r="375">
          <cell r="A375" t="str">
            <v>2 S 03 324 50</v>
          </cell>
          <cell r="B375" t="str">
            <v xml:space="preserve">Concr.estr.fck=15MPa-c.raz.c/adit conf.lanç.AC/BC </v>
          </cell>
          <cell r="C375" t="str">
            <v>m³</v>
          </cell>
          <cell r="D375">
            <v>183.02</v>
          </cell>
          <cell r="E375">
            <v>37.06</v>
          </cell>
          <cell r="F375">
            <v>220.08</v>
          </cell>
        </row>
        <row r="376">
          <cell r="A376" t="str">
            <v>2 S 03 324 51</v>
          </cell>
          <cell r="B376" t="str">
            <v xml:space="preserve">Concr.estr.fck=15MPa-c.raz.uso ger conf.lançAC/BC </v>
          </cell>
          <cell r="C376" t="str">
            <v>m³</v>
          </cell>
          <cell r="D376">
            <v>166.57</v>
          </cell>
          <cell r="E376">
            <v>33.729999999999997</v>
          </cell>
          <cell r="F376">
            <v>200.3</v>
          </cell>
        </row>
        <row r="377">
          <cell r="A377" t="str">
            <v>2 S 03 325 00</v>
          </cell>
          <cell r="B377" t="str">
            <v xml:space="preserve">Conc.estr.fck=18 MPa-contr.raz.uso ger.conf.e lanç </v>
          </cell>
          <cell r="C377" t="str">
            <v>m³</v>
          </cell>
          <cell r="D377">
            <v>169.54</v>
          </cell>
          <cell r="E377">
            <v>34.33</v>
          </cell>
          <cell r="F377">
            <v>203.87</v>
          </cell>
        </row>
        <row r="378">
          <cell r="A378" t="str">
            <v>2 S 03 325 01</v>
          </cell>
          <cell r="B378" t="str">
            <v xml:space="preserve">Conc.estr.fck=18 MPa-contr.raz.c/adit.conf. e lanç </v>
          </cell>
          <cell r="C378" t="str">
            <v>m³</v>
          </cell>
          <cell r="D378">
            <v>155.22</v>
          </cell>
          <cell r="E378">
            <v>31.43</v>
          </cell>
          <cell r="F378">
            <v>186.65</v>
          </cell>
        </row>
        <row r="379">
          <cell r="A379" t="str">
            <v>2 S 03 325 50</v>
          </cell>
          <cell r="B379" t="str">
            <v xml:space="preserve">Concr.estr.fck=18MPa-c.raz.uso ger.conf.lanç.AC/BC </v>
          </cell>
          <cell r="C379" t="str">
            <v>m³</v>
          </cell>
          <cell r="D379">
            <v>187.84</v>
          </cell>
          <cell r="E379">
            <v>38.04</v>
          </cell>
          <cell r="F379">
            <v>225.88</v>
          </cell>
        </row>
        <row r="380">
          <cell r="A380" t="str">
            <v>2 S 03 325 51</v>
          </cell>
          <cell r="B380" t="str">
            <v xml:space="preserve">Concr.estr.fck=18MPa-c.raz.c/adit conf. lanç.AC/BC </v>
          </cell>
          <cell r="C380" t="str">
            <v>m³</v>
          </cell>
          <cell r="D380">
            <v>173.52</v>
          </cell>
          <cell r="E380">
            <v>35.14</v>
          </cell>
          <cell r="F380">
            <v>208.66</v>
          </cell>
        </row>
        <row r="381">
          <cell r="A381" t="str">
            <v>2 S 03 326 00</v>
          </cell>
          <cell r="B381" t="str">
            <v xml:space="preserve">Conc.estr.fck=20 MPa-contr.raz.uso ger.conf.e lanç </v>
          </cell>
          <cell r="C381" t="str">
            <v>m³</v>
          </cell>
          <cell r="D381">
            <v>171.48</v>
          </cell>
          <cell r="E381">
            <v>34.72</v>
          </cell>
          <cell r="F381">
            <v>206.2</v>
          </cell>
        </row>
        <row r="382">
          <cell r="A382" t="str">
            <v>2 S 03 326 01</v>
          </cell>
          <cell r="B382" t="str">
            <v xml:space="preserve">Conc.estr.fck=20 MPa-contr.raz.c/adit.conf. e lanç </v>
          </cell>
          <cell r="C382" t="str">
            <v>m³</v>
          </cell>
          <cell r="D382">
            <v>158.1</v>
          </cell>
          <cell r="E382">
            <v>32.01</v>
          </cell>
          <cell r="F382">
            <v>190.11</v>
          </cell>
        </row>
        <row r="383">
          <cell r="A383" t="str">
            <v>2 S 03 326 50</v>
          </cell>
          <cell r="B383" t="str">
            <v xml:space="preserve">Concr.estr.fck=20MPa-c.raz.uso ger.conf.lanç AC/BC </v>
          </cell>
          <cell r="C383" t="str">
            <v>m³</v>
          </cell>
          <cell r="D383">
            <v>189.94</v>
          </cell>
          <cell r="E383">
            <v>38.46</v>
          </cell>
          <cell r="F383">
            <v>228.4</v>
          </cell>
        </row>
        <row r="384">
          <cell r="A384" t="str">
            <v>2 S 03 326 51</v>
          </cell>
          <cell r="B384" t="str">
            <v xml:space="preserve">Concr.estr.fck=20MPa-c.raz.c/adit conf.lanç.AC/BC </v>
          </cell>
          <cell r="C384" t="str">
            <v>m³</v>
          </cell>
          <cell r="D384">
            <v>175.68</v>
          </cell>
          <cell r="E384">
            <v>35.58</v>
          </cell>
          <cell r="F384">
            <v>211.25</v>
          </cell>
        </row>
        <row r="385">
          <cell r="A385" t="str">
            <v>2 S 03 327 00</v>
          </cell>
          <cell r="B385" t="str">
            <v xml:space="preserve">Conc.estr.fck=25 MPa-contr.raz.uso ger.conf.e lanç </v>
          </cell>
          <cell r="C385" t="str">
            <v>m³</v>
          </cell>
          <cell r="D385">
            <v>180.44</v>
          </cell>
          <cell r="E385">
            <v>36.54</v>
          </cell>
          <cell r="F385">
            <v>216.98</v>
          </cell>
        </row>
        <row r="386">
          <cell r="A386" t="str">
            <v>2 S 03 327 50</v>
          </cell>
          <cell r="B386" t="str">
            <v xml:space="preserve">Concr estr.fck=25MPa-c.raz.uso ger conf.lanç.AC/BC </v>
          </cell>
          <cell r="C386" t="str">
            <v>m³</v>
          </cell>
          <cell r="D386">
            <v>197.58</v>
          </cell>
          <cell r="E386">
            <v>40.01</v>
          </cell>
          <cell r="F386">
            <v>237.59</v>
          </cell>
        </row>
        <row r="387">
          <cell r="A387" t="str">
            <v>2 S 03 328 00</v>
          </cell>
          <cell r="B387" t="str">
            <v xml:space="preserve">Conc.estr.fck=25 MPa-contr.raz.uso ger.conf.e lanç </v>
          </cell>
          <cell r="C387" t="str">
            <v>m³</v>
          </cell>
          <cell r="D387">
            <v>180.44</v>
          </cell>
          <cell r="E387">
            <v>36.54</v>
          </cell>
          <cell r="F387">
            <v>216.98</v>
          </cell>
        </row>
        <row r="388">
          <cell r="A388" t="str">
            <v>2 S 03 328 50</v>
          </cell>
          <cell r="B388" t="str">
            <v xml:space="preserve">Concr.estr.fck=25MPa-c.raz.c/adit conf.lanç.AC/BC </v>
          </cell>
          <cell r="C388" t="str">
            <v>m³</v>
          </cell>
          <cell r="D388">
            <v>198.9</v>
          </cell>
          <cell r="E388">
            <v>40.28</v>
          </cell>
          <cell r="F388">
            <v>239.18</v>
          </cell>
        </row>
        <row r="389">
          <cell r="A389" t="str">
            <v>2 S 03 329 00</v>
          </cell>
          <cell r="B389" t="str">
            <v xml:space="preserve">Conc.estr.fck=25 MPa-contr.raz.c/adit.conf. e lanç </v>
          </cell>
          <cell r="C389" t="str">
            <v>m³</v>
          </cell>
          <cell r="D389">
            <v>166.33</v>
          </cell>
          <cell r="E389">
            <v>33.68</v>
          </cell>
          <cell r="F389">
            <v>200.01</v>
          </cell>
        </row>
        <row r="390">
          <cell r="A390" t="str">
            <v>2 S 03 329 01</v>
          </cell>
          <cell r="B390" t="str">
            <v xml:space="preserve">Conc.estr.fck=25 MPa-contr.raz.uso ger.conf.e lanç </v>
          </cell>
          <cell r="C390" t="str">
            <v>m³</v>
          </cell>
          <cell r="D390">
            <v>180.44</v>
          </cell>
          <cell r="E390">
            <v>36.54</v>
          </cell>
          <cell r="F390">
            <v>216.98</v>
          </cell>
        </row>
        <row r="391">
          <cell r="A391" t="str">
            <v>2 S 03 329 02</v>
          </cell>
          <cell r="B391" t="str">
            <v xml:space="preserve">Conc.estr.fck=30 MPa-contr.raz.uso ger.conf.e lanç </v>
          </cell>
          <cell r="C391" t="str">
            <v>m³</v>
          </cell>
          <cell r="D391">
            <v>186.96</v>
          </cell>
          <cell r="E391">
            <v>37.86</v>
          </cell>
          <cell r="F391">
            <v>224.83</v>
          </cell>
        </row>
        <row r="392">
          <cell r="A392" t="str">
            <v>2 S 03 329 03</v>
          </cell>
          <cell r="B392" t="str">
            <v xml:space="preserve">Conc.estr.fck=30 MPa-contr.raz. c/adit.conf.e lanç </v>
          </cell>
          <cell r="C392" t="str">
            <v>m³</v>
          </cell>
          <cell r="D392">
            <v>173.04</v>
          </cell>
          <cell r="E392">
            <v>35.04</v>
          </cell>
          <cell r="F392">
            <v>208.08</v>
          </cell>
        </row>
        <row r="393">
          <cell r="A393" t="str">
            <v>2 S 03 329 04</v>
          </cell>
          <cell r="B393" t="str">
            <v xml:space="preserve">Conc.estr.fck=35 MPa-contr.raz.c/adit.conf. e lanç </v>
          </cell>
          <cell r="C393" t="str">
            <v>m³</v>
          </cell>
          <cell r="D393">
            <v>185.43</v>
          </cell>
          <cell r="E393">
            <v>37.549999999999997</v>
          </cell>
          <cell r="F393">
            <v>222.98</v>
          </cell>
        </row>
        <row r="394">
          <cell r="A394" t="str">
            <v>2 S 03 329 50</v>
          </cell>
          <cell r="B394" t="str">
            <v xml:space="preserve">Concr.estr.fck=25MPa-c.raz.c/adit.conf.lanc.AC/BC </v>
          </cell>
          <cell r="C394" t="str">
            <v>m³</v>
          </cell>
          <cell r="D394">
            <v>183.47</v>
          </cell>
          <cell r="E394">
            <v>37.15</v>
          </cell>
          <cell r="F394">
            <v>220.62</v>
          </cell>
        </row>
        <row r="395">
          <cell r="A395" t="str">
            <v>2 S 03 329 51</v>
          </cell>
          <cell r="B395" t="str">
            <v xml:space="preserve">Concr.estr.fck=30MPa-c.raz.uso ger.conf.lanc.AC/BC </v>
          </cell>
          <cell r="C395" t="str">
            <v>m³</v>
          </cell>
          <cell r="D395">
            <v>200.75</v>
          </cell>
          <cell r="E395">
            <v>40.65</v>
          </cell>
          <cell r="F395">
            <v>241.4</v>
          </cell>
        </row>
        <row r="396">
          <cell r="A396" t="str">
            <v>2 S 03 329 52</v>
          </cell>
          <cell r="B396" t="str">
            <v xml:space="preserve">Concr.estr.fck=30MPa-c.raz.c/adit.conf.lanc.AC/BC </v>
          </cell>
          <cell r="C396" t="str">
            <v>m³</v>
          </cell>
          <cell r="D396">
            <v>202.25</v>
          </cell>
          <cell r="E396">
            <v>40.96</v>
          </cell>
          <cell r="F396">
            <v>243.21</v>
          </cell>
        </row>
        <row r="397">
          <cell r="A397" t="str">
            <v>2 S 03 329 53</v>
          </cell>
          <cell r="B397" t="str">
            <v xml:space="preserve">Concr.estr.fck=35MPa-c.raz.c/adit.conf.lanc.AC/BC </v>
          </cell>
          <cell r="C397" t="str">
            <v>m³</v>
          </cell>
          <cell r="D397">
            <v>198.33</v>
          </cell>
          <cell r="E397">
            <v>40.159999999999997</v>
          </cell>
          <cell r="F397">
            <v>238.49</v>
          </cell>
        </row>
        <row r="398">
          <cell r="A398" t="str">
            <v>2 S 03 329 54</v>
          </cell>
          <cell r="B398" t="str">
            <v xml:space="preserve">Concr.estr.fck=35Mpa-c.raz c/adit.conf.lanc.AC/BC </v>
          </cell>
          <cell r="C398" t="str">
            <v>m³</v>
          </cell>
          <cell r="D398">
            <v>198.33</v>
          </cell>
          <cell r="E398">
            <v>40.159999999999997</v>
          </cell>
          <cell r="F398">
            <v>238.49</v>
          </cell>
        </row>
        <row r="399">
          <cell r="A399" t="str">
            <v>2 S 03 370 00</v>
          </cell>
          <cell r="B399" t="str">
            <v xml:space="preserve">Forma comum de madeira </v>
          </cell>
          <cell r="C399" t="str">
            <v>m²</v>
          </cell>
          <cell r="D399">
            <v>41.15</v>
          </cell>
          <cell r="E399">
            <v>8.33</v>
          </cell>
          <cell r="F399">
            <v>49.48</v>
          </cell>
        </row>
        <row r="400">
          <cell r="A400" t="str">
            <v>2 S 03 371 01</v>
          </cell>
          <cell r="B400" t="str">
            <v>Forma de placa compensada resinada</v>
          </cell>
          <cell r="C400" t="str">
            <v>m²</v>
          </cell>
          <cell r="D400">
            <v>30.52</v>
          </cell>
          <cell r="E400">
            <v>6.18</v>
          </cell>
          <cell r="F400">
            <v>36.700000000000003</v>
          </cell>
        </row>
        <row r="401">
          <cell r="A401" t="str">
            <v>2 S 03 371 02</v>
          </cell>
          <cell r="B401" t="str">
            <v xml:space="preserve">Forma de placa compensada plastificada </v>
          </cell>
          <cell r="C401" t="str">
            <v>m²</v>
          </cell>
          <cell r="D401">
            <v>34.5</v>
          </cell>
          <cell r="E401">
            <v>6.99</v>
          </cell>
          <cell r="F401">
            <v>41.48</v>
          </cell>
        </row>
        <row r="402">
          <cell r="A402" t="str">
            <v>2 S 03 372 01</v>
          </cell>
          <cell r="B402" t="str">
            <v xml:space="preserve">Formas para tubulão </v>
          </cell>
          <cell r="C402" t="str">
            <v>m²</v>
          </cell>
          <cell r="D402">
            <v>20.3</v>
          </cell>
          <cell r="E402">
            <v>4.1100000000000003</v>
          </cell>
          <cell r="F402">
            <v>24.41</v>
          </cell>
        </row>
        <row r="403">
          <cell r="A403" t="str">
            <v>2 S 03 401 01</v>
          </cell>
          <cell r="B403" t="str">
            <v xml:space="preserve">Estaca tipo Franki D=350 mm </v>
          </cell>
          <cell r="C403" t="str">
            <v>m</v>
          </cell>
          <cell r="D403">
            <v>138.28</v>
          </cell>
          <cell r="E403">
            <v>28</v>
          </cell>
          <cell r="F403">
            <v>166.28</v>
          </cell>
        </row>
        <row r="404">
          <cell r="A404" t="str">
            <v>2 S 03 401 02</v>
          </cell>
          <cell r="B404" t="str">
            <v xml:space="preserve">Estaca tipo Franki D=400 mm </v>
          </cell>
          <cell r="C404" t="str">
            <v>m</v>
          </cell>
          <cell r="D404">
            <v>150.27000000000001</v>
          </cell>
          <cell r="E404">
            <v>30.43</v>
          </cell>
          <cell r="F404">
            <v>180.69</v>
          </cell>
        </row>
        <row r="405">
          <cell r="A405" t="str">
            <v>2 S 03 401 03</v>
          </cell>
          <cell r="B405" t="str">
            <v xml:space="preserve">Estaca tipo Franki D=520 mm </v>
          </cell>
          <cell r="C405" t="str">
            <v>m</v>
          </cell>
          <cell r="D405">
            <v>202.52</v>
          </cell>
          <cell r="E405">
            <v>41.01</v>
          </cell>
          <cell r="F405">
            <v>243.53</v>
          </cell>
        </row>
        <row r="406">
          <cell r="A406" t="str">
            <v>2 S 03 401 04</v>
          </cell>
          <cell r="B406" t="str">
            <v xml:space="preserve">Estaca tipo Franki D=600 mm </v>
          </cell>
          <cell r="C406" t="str">
            <v>m</v>
          </cell>
          <cell r="D406">
            <v>251.33</v>
          </cell>
          <cell r="E406">
            <v>50.89</v>
          </cell>
          <cell r="F406">
            <v>302.22000000000003</v>
          </cell>
        </row>
        <row r="407">
          <cell r="A407" t="str">
            <v>2 S 03 401 51</v>
          </cell>
          <cell r="B407" t="str">
            <v xml:space="preserve">Estaca tipo Franki D=350 mm AC/BC </v>
          </cell>
          <cell r="C407" t="str">
            <v>m</v>
          </cell>
          <cell r="D407">
            <v>140.07</v>
          </cell>
          <cell r="E407">
            <v>28.36</v>
          </cell>
          <cell r="F407">
            <v>168.44</v>
          </cell>
        </row>
        <row r="408">
          <cell r="A408" t="str">
            <v>2 S 03 401 52</v>
          </cell>
          <cell r="B408" t="str">
            <v xml:space="preserve">Estaca tipo Franki D=400 mm AC/BC </v>
          </cell>
          <cell r="C408" t="str">
            <v>m</v>
          </cell>
          <cell r="D408">
            <v>152.41999999999999</v>
          </cell>
          <cell r="E408">
            <v>30.86</v>
          </cell>
          <cell r="F408">
            <v>183.28</v>
          </cell>
        </row>
        <row r="409">
          <cell r="A409" t="str">
            <v>2 S 03 401 53</v>
          </cell>
          <cell r="B409" t="str">
            <v xml:space="preserve">Estaca tipo Franki D=520 mm AC/BC </v>
          </cell>
          <cell r="C409" t="str">
            <v>m</v>
          </cell>
          <cell r="D409">
            <v>206.29</v>
          </cell>
          <cell r="E409">
            <v>41.77</v>
          </cell>
          <cell r="F409">
            <v>248.06</v>
          </cell>
        </row>
        <row r="410">
          <cell r="A410" t="str">
            <v>2 S 03 401 54</v>
          </cell>
          <cell r="B410" t="str">
            <v xml:space="preserve">Estaca tipo Franki D=600 mm AC/BC </v>
          </cell>
          <cell r="C410" t="str">
            <v>m</v>
          </cell>
          <cell r="D410">
            <v>256.35000000000002</v>
          </cell>
          <cell r="E410">
            <v>51.91</v>
          </cell>
          <cell r="F410">
            <v>308.27</v>
          </cell>
        </row>
        <row r="411">
          <cell r="A411" t="str">
            <v>2 S 03 402 01</v>
          </cell>
          <cell r="B411" t="str">
            <v xml:space="preserve">Cravação estacas pré-mold. de concreto 30 x 30 cm </v>
          </cell>
          <cell r="C411" t="str">
            <v>m</v>
          </cell>
          <cell r="D411">
            <v>146.93</v>
          </cell>
          <cell r="E411">
            <v>29.75</v>
          </cell>
          <cell r="F411">
            <v>176.68</v>
          </cell>
        </row>
        <row r="412">
          <cell r="A412" t="str">
            <v>2 S 03 402 51</v>
          </cell>
          <cell r="B412" t="str">
            <v>Cravação estacas pré-mold. concreto 30x30 cm AC/BC</v>
          </cell>
          <cell r="C412" t="str">
            <v>m</v>
          </cell>
          <cell r="D412">
            <v>148.54</v>
          </cell>
          <cell r="E412">
            <v>30.08</v>
          </cell>
          <cell r="F412">
            <v>178.62</v>
          </cell>
        </row>
        <row r="413">
          <cell r="A413" t="str">
            <v>2 S 03 404 01</v>
          </cell>
          <cell r="B413" t="str">
            <v xml:space="preserve">Forn. e crav. estacas perfil met. I de 10" simples </v>
          </cell>
          <cell r="C413" t="str">
            <v>m</v>
          </cell>
          <cell r="D413">
            <v>288.39999999999998</v>
          </cell>
          <cell r="E413">
            <v>58.4</v>
          </cell>
          <cell r="F413">
            <v>346.81</v>
          </cell>
        </row>
        <row r="414">
          <cell r="A414" t="str">
            <v>2 S 03 404 04</v>
          </cell>
          <cell r="B414" t="str">
            <v>Forn. e crav. estacas perfil met. I de 10" duplo</v>
          </cell>
          <cell r="C414" t="str">
            <v>m</v>
          </cell>
          <cell r="D414">
            <v>436.12</v>
          </cell>
          <cell r="E414">
            <v>88.31</v>
          </cell>
          <cell r="F414">
            <v>524.42999999999995</v>
          </cell>
        </row>
        <row r="415">
          <cell r="A415" t="str">
            <v>2 S 03 404 11</v>
          </cell>
          <cell r="B415" t="str">
            <v xml:space="preserve">Cravação estacas met. trilhos soldados - estrela </v>
          </cell>
          <cell r="C415" t="str">
            <v>m</v>
          </cell>
          <cell r="D415">
            <v>429.94</v>
          </cell>
          <cell r="E415">
            <v>87.06</v>
          </cell>
          <cell r="F415">
            <v>517.01</v>
          </cell>
        </row>
        <row r="416">
          <cell r="A416" t="str">
            <v>2 S 03 410 01</v>
          </cell>
          <cell r="B416" t="str">
            <v xml:space="preserve">Tubulão a céu aberto diâmetro externo = 1,00 m </v>
          </cell>
          <cell r="C416" t="str">
            <v>m</v>
          </cell>
          <cell r="D416">
            <v>956.49</v>
          </cell>
          <cell r="E416">
            <v>193.69</v>
          </cell>
          <cell r="F416">
            <v>1150.18</v>
          </cell>
        </row>
        <row r="417">
          <cell r="A417" t="str">
            <v>2 S 03 410 11</v>
          </cell>
          <cell r="B417" t="str">
            <v xml:space="preserve">Tubulão a céu aberto diâmetro externo = 1,20 m </v>
          </cell>
          <cell r="C417" t="str">
            <v>m</v>
          </cell>
          <cell r="D417">
            <v>1230.1400000000001</v>
          </cell>
          <cell r="E417">
            <v>249.1</v>
          </cell>
          <cell r="F417">
            <v>1479.24</v>
          </cell>
        </row>
        <row r="418">
          <cell r="A418" t="str">
            <v>2 S 03 410 21</v>
          </cell>
          <cell r="B418" t="str">
            <v xml:space="preserve">Tubulão a céu aberto diâmetro externo = 1,40 m </v>
          </cell>
          <cell r="C418" t="str">
            <v>m</v>
          </cell>
          <cell r="D418">
            <v>1532.53</v>
          </cell>
          <cell r="E418">
            <v>310.33999999999997</v>
          </cell>
          <cell r="F418">
            <v>1842.87</v>
          </cell>
        </row>
        <row r="419">
          <cell r="A419" t="str">
            <v>2 S 03 410 31</v>
          </cell>
          <cell r="B419" t="str">
            <v xml:space="preserve">Tubulão a céu aberto diâmetro externo = 1,60 m </v>
          </cell>
          <cell r="C419" t="str">
            <v>m</v>
          </cell>
          <cell r="D419">
            <v>1846.14</v>
          </cell>
          <cell r="E419">
            <v>373.84</v>
          </cell>
          <cell r="F419">
            <v>2219.98</v>
          </cell>
        </row>
        <row r="420">
          <cell r="A420" t="str">
            <v>2 S 03 410 41</v>
          </cell>
          <cell r="B420" t="str">
            <v xml:space="preserve">Tubulão a céu aberto diâmetro externo = 1,80 m </v>
          </cell>
          <cell r="C420" t="str">
            <v>m</v>
          </cell>
          <cell r="D420">
            <v>2217.25</v>
          </cell>
          <cell r="E420">
            <v>448.99</v>
          </cell>
          <cell r="F420">
            <v>2666.24</v>
          </cell>
        </row>
        <row r="421">
          <cell r="A421" t="str">
            <v>2 S 03 410 51</v>
          </cell>
          <cell r="B421" t="str">
            <v xml:space="preserve">Tubulão a céu aberto diâmetro externo = 2,00 m </v>
          </cell>
          <cell r="C421" t="str">
            <v>m</v>
          </cell>
          <cell r="D421">
            <v>2623.34</v>
          </cell>
          <cell r="E421">
            <v>531.23</v>
          </cell>
          <cell r="F421">
            <v>3154.56</v>
          </cell>
        </row>
        <row r="422">
          <cell r="A422" t="str">
            <v>2 S 03 410 61</v>
          </cell>
          <cell r="B422" t="str">
            <v xml:space="preserve">Tubulão a céu aberto diâmetro externo = 2,20 m </v>
          </cell>
          <cell r="C422" t="str">
            <v>m</v>
          </cell>
          <cell r="D422">
            <v>3132.27</v>
          </cell>
          <cell r="E422">
            <v>634.29</v>
          </cell>
          <cell r="F422">
            <v>3766.56</v>
          </cell>
        </row>
        <row r="423">
          <cell r="A423" t="str">
            <v>2 S 03 411 11</v>
          </cell>
          <cell r="B423" t="str">
            <v xml:space="preserve">Tub.ar comp.D=1,2 m prof.até 12 m lâmina d'água LF </v>
          </cell>
          <cell r="C423" t="str">
            <v>m</v>
          </cell>
          <cell r="D423">
            <v>2608.1799999999998</v>
          </cell>
          <cell r="E423">
            <v>528.16</v>
          </cell>
          <cell r="F423">
            <v>3136.33</v>
          </cell>
        </row>
        <row r="424">
          <cell r="A424" t="str">
            <v>2 S 03 411 12</v>
          </cell>
          <cell r="B424" t="str">
            <v xml:space="preserve">Tub.ar comp.D=1,2 m prof. 12/18 m lâmina d'água LF </v>
          </cell>
          <cell r="C424" t="str">
            <v>m</v>
          </cell>
          <cell r="D424">
            <v>2912.08</v>
          </cell>
          <cell r="E424">
            <v>589.70000000000005</v>
          </cell>
          <cell r="F424">
            <v>3501.78</v>
          </cell>
        </row>
        <row r="425">
          <cell r="A425" t="str">
            <v>2 S 03 411 13</v>
          </cell>
          <cell r="B425" t="str">
            <v xml:space="preserve">Tub.ar comp.D=1,2 m prof. 18/24 m lâmina d'água LF </v>
          </cell>
          <cell r="C425" t="str">
            <v>m</v>
          </cell>
          <cell r="D425">
            <v>3251.07</v>
          </cell>
          <cell r="E425">
            <v>658.34</v>
          </cell>
          <cell r="F425">
            <v>3909.41</v>
          </cell>
        </row>
        <row r="426">
          <cell r="A426" t="str">
            <v>2 S 03 411 14</v>
          </cell>
          <cell r="B426" t="str">
            <v xml:space="preserve">Tub.ar comp.D=1,2 m prof. 24/27 m lâmina d'água LF </v>
          </cell>
          <cell r="C426" t="str">
            <v>m</v>
          </cell>
          <cell r="D426">
            <v>3761.72</v>
          </cell>
          <cell r="E426">
            <v>761.75</v>
          </cell>
          <cell r="F426">
            <v>4523.47</v>
          </cell>
        </row>
        <row r="427">
          <cell r="A427" t="str">
            <v>2 S 03 411 15</v>
          </cell>
          <cell r="B427" t="str">
            <v xml:space="preserve">Tub.ar.comp.D=1,2 m prof. 27/31 m lâmina d'água LF </v>
          </cell>
          <cell r="C427" t="str">
            <v>m</v>
          </cell>
          <cell r="D427">
            <v>4550.32</v>
          </cell>
          <cell r="E427">
            <v>921.44</v>
          </cell>
          <cell r="F427">
            <v>5471.76</v>
          </cell>
        </row>
        <row r="428">
          <cell r="A428" t="str">
            <v>2 S 03 411 21</v>
          </cell>
          <cell r="B428" t="str">
            <v xml:space="preserve">Tub.ar.comp.D=1,4 m prof.até 12 m lâmina d'água LF </v>
          </cell>
          <cell r="C428" t="str">
            <v>m</v>
          </cell>
          <cell r="D428">
            <v>3346.82</v>
          </cell>
          <cell r="E428">
            <v>677.73</v>
          </cell>
          <cell r="F428">
            <v>4024.55</v>
          </cell>
        </row>
        <row r="429">
          <cell r="A429" t="str">
            <v>2 S 03 411 22</v>
          </cell>
          <cell r="B429" t="str">
            <v xml:space="preserve">Tub.ar comp.D=1,4 m prof. 12/18 m lâmina d'água LF </v>
          </cell>
          <cell r="C429" t="str">
            <v>m</v>
          </cell>
          <cell r="D429">
            <v>3754.97</v>
          </cell>
          <cell r="E429">
            <v>760.38</v>
          </cell>
          <cell r="F429">
            <v>4515.3500000000004</v>
          </cell>
        </row>
        <row r="430">
          <cell r="A430" t="str">
            <v>2 S 03 411 23</v>
          </cell>
          <cell r="B430" t="str">
            <v xml:space="preserve">Tub.ar comp.D=1,4 m prof. 18/24 m lâmina d'água LF </v>
          </cell>
          <cell r="C430" t="str">
            <v>m</v>
          </cell>
          <cell r="D430">
            <v>4209.5600000000004</v>
          </cell>
          <cell r="E430">
            <v>852.44</v>
          </cell>
          <cell r="F430">
            <v>5061.99</v>
          </cell>
        </row>
        <row r="431">
          <cell r="A431" t="str">
            <v>2 S 03 411 24</v>
          </cell>
          <cell r="B431" t="str">
            <v xml:space="preserve">Tub.ar comp.D=1,4 m prof. 24/27 m lâmina d'água LF </v>
          </cell>
          <cell r="C431" t="str">
            <v>m</v>
          </cell>
          <cell r="D431">
            <v>4894.79</v>
          </cell>
          <cell r="E431">
            <v>991.2</v>
          </cell>
          <cell r="F431">
            <v>5885.99</v>
          </cell>
        </row>
        <row r="432">
          <cell r="A432" t="str">
            <v>2 S 03 411 25</v>
          </cell>
          <cell r="B432" t="str">
            <v>Tub.ar comp.D=1,4 m prof. 27/31 m lâmina d'água LF</v>
          </cell>
          <cell r="C432" t="str">
            <v>m</v>
          </cell>
          <cell r="D432">
            <v>6087.79</v>
          </cell>
          <cell r="E432">
            <v>1232.78</v>
          </cell>
          <cell r="F432">
            <v>7320.57</v>
          </cell>
        </row>
        <row r="433">
          <cell r="A433" t="str">
            <v>2 S 03 411 31</v>
          </cell>
          <cell r="B433" t="str">
            <v xml:space="preserve">Tub.ar comp.D=1,6 m prof.até 12 m lâmina d'água LF </v>
          </cell>
          <cell r="C433" t="str">
            <v>m</v>
          </cell>
          <cell r="D433">
            <v>4226.72</v>
          </cell>
          <cell r="E433">
            <v>855.91</v>
          </cell>
          <cell r="F433">
            <v>5082.63</v>
          </cell>
        </row>
        <row r="434">
          <cell r="A434" t="str">
            <v>2 S 03 411 32</v>
          </cell>
          <cell r="B434" t="str">
            <v xml:space="preserve">Tub.ar comp.D=1,6 m prof. 12/18 m lâmina d'água LF </v>
          </cell>
          <cell r="C434" t="str">
            <v>m</v>
          </cell>
          <cell r="D434">
            <v>4765.8</v>
          </cell>
          <cell r="E434">
            <v>965.08</v>
          </cell>
          <cell r="F434">
            <v>5730.88</v>
          </cell>
        </row>
        <row r="435">
          <cell r="A435" t="str">
            <v>2 S 03 411 33</v>
          </cell>
          <cell r="B435" t="str">
            <v xml:space="preserve">Tub.ar comp.D=1,6 m prof. 18/24 m lâmina d'água LF </v>
          </cell>
          <cell r="C435" t="str">
            <v>m</v>
          </cell>
          <cell r="D435">
            <v>5366.71</v>
          </cell>
          <cell r="E435">
            <v>1086.76</v>
          </cell>
          <cell r="F435">
            <v>6453.46</v>
          </cell>
        </row>
        <row r="436">
          <cell r="A436" t="str">
            <v>2 S 03 411 34</v>
          </cell>
          <cell r="B436" t="str">
            <v xml:space="preserve">Tub.ar comp.D=1,6 m prof. 24/27 m lâmina d'água LF </v>
          </cell>
          <cell r="C436" t="str">
            <v>m</v>
          </cell>
          <cell r="D436">
            <v>6272.71</v>
          </cell>
          <cell r="E436">
            <v>1270.22</v>
          </cell>
          <cell r="F436">
            <v>7542.93</v>
          </cell>
        </row>
        <row r="437">
          <cell r="A437" t="str">
            <v>2 S 03 411 35</v>
          </cell>
          <cell r="B437" t="str">
            <v xml:space="preserve">Tub.ar comp.D=1,6 m prof. 27/31 m lâmina d'água LF </v>
          </cell>
          <cell r="C437" t="str">
            <v>m</v>
          </cell>
          <cell r="D437">
            <v>7849.18</v>
          </cell>
          <cell r="E437">
            <v>1589.46</v>
          </cell>
          <cell r="F437">
            <v>9438.6299999999992</v>
          </cell>
        </row>
        <row r="438">
          <cell r="A438" t="str">
            <v>2 S 03 411 41</v>
          </cell>
          <cell r="B438" t="str">
            <v xml:space="preserve">Tub.ar comp.D=1,8 m prof.até 12 m lâmina d'água LF </v>
          </cell>
          <cell r="C438" t="str">
            <v>m</v>
          </cell>
          <cell r="D438">
            <v>5273.33</v>
          </cell>
          <cell r="E438">
            <v>1067.8499999999999</v>
          </cell>
          <cell r="F438">
            <v>6341.18</v>
          </cell>
        </row>
        <row r="439">
          <cell r="A439" t="str">
            <v>2 S 03 411 42</v>
          </cell>
          <cell r="B439" t="str">
            <v xml:space="preserve">Tub.ar comp.D=1,8 m prof. 12/18 m lâmina d'água LF </v>
          </cell>
          <cell r="C439" t="str">
            <v>m</v>
          </cell>
          <cell r="D439">
            <v>5963.93</v>
          </cell>
          <cell r="E439">
            <v>1207.7</v>
          </cell>
          <cell r="F439">
            <v>7171.62</v>
          </cell>
        </row>
        <row r="440">
          <cell r="A440" t="str">
            <v>2 S 03 411 43</v>
          </cell>
          <cell r="B440" t="str">
            <v xml:space="preserve">Tub.ar comp.D=1,8 m prof. 18/24 m lâmina d'água LF </v>
          </cell>
          <cell r="C440" t="str">
            <v>m</v>
          </cell>
          <cell r="D440">
            <v>6740.3</v>
          </cell>
          <cell r="E440">
            <v>1364.91</v>
          </cell>
          <cell r="F440">
            <v>8105.21</v>
          </cell>
        </row>
        <row r="441">
          <cell r="A441" t="str">
            <v>2 S 03 411 44</v>
          </cell>
          <cell r="B441" t="str">
            <v xml:space="preserve">Tub.ar comp.D=1,8 m prof. 24/27 m lâmina d'água LF </v>
          </cell>
          <cell r="C441" t="str">
            <v>m</v>
          </cell>
          <cell r="D441">
            <v>7916.49</v>
          </cell>
          <cell r="E441">
            <v>1603.09</v>
          </cell>
          <cell r="F441">
            <v>9519.58</v>
          </cell>
        </row>
        <row r="442">
          <cell r="A442" t="str">
            <v>2 S 03 411 45</v>
          </cell>
          <cell r="B442" t="str">
            <v xml:space="preserve">Tub.ar comp.D=1,8 m prof. 27/31 m lâmina d'água LF </v>
          </cell>
          <cell r="C442" t="str">
            <v>m</v>
          </cell>
          <cell r="D442">
            <v>9953.11</v>
          </cell>
          <cell r="E442">
            <v>2015.51</v>
          </cell>
          <cell r="F442">
            <v>11968.62</v>
          </cell>
        </row>
        <row r="443">
          <cell r="A443" t="str">
            <v>2 S 03 411 51</v>
          </cell>
          <cell r="B443" t="str">
            <v xml:space="preserve">Tub.ar comp.D=2,0 m até 12 m lâmina d'água LF </v>
          </cell>
          <cell r="C443" t="str">
            <v>m</v>
          </cell>
          <cell r="D443">
            <v>6257.89</v>
          </cell>
          <cell r="E443">
            <v>1267.22</v>
          </cell>
          <cell r="F443">
            <v>7525.12</v>
          </cell>
        </row>
        <row r="444">
          <cell r="A444" t="str">
            <v>2 S 03 411 52</v>
          </cell>
          <cell r="B444" t="str">
            <v xml:space="preserve">Tub.ar comp.D=2,0 m prof. 12/18 m lâmina d'água LF </v>
          </cell>
          <cell r="C444" t="str">
            <v>m</v>
          </cell>
          <cell r="D444">
            <v>7093.32</v>
          </cell>
          <cell r="E444">
            <v>1436.4</v>
          </cell>
          <cell r="F444">
            <v>8529.7199999999993</v>
          </cell>
        </row>
        <row r="445">
          <cell r="A445" t="str">
            <v>2 S 03 411 53</v>
          </cell>
          <cell r="B445" t="str">
            <v xml:space="preserve">Tub.ar comp.D=2,0 m prof.18/24 m lâmina d'água LF </v>
          </cell>
          <cell r="C445" t="str">
            <v>m</v>
          </cell>
          <cell r="D445">
            <v>8073.17</v>
          </cell>
          <cell r="E445">
            <v>1634.82</v>
          </cell>
          <cell r="F445">
            <v>9707.98</v>
          </cell>
        </row>
        <row r="446">
          <cell r="A446" t="str">
            <v>2 S 03 411 54</v>
          </cell>
          <cell r="B446" t="str">
            <v xml:space="preserve">Tub.ar comp.D=2,0 m prof.24/27 m lâmina d'água LF </v>
          </cell>
          <cell r="C446" t="str">
            <v>m</v>
          </cell>
          <cell r="D446">
            <v>9429.27</v>
          </cell>
          <cell r="E446">
            <v>1909.43</v>
          </cell>
          <cell r="F446">
            <v>11338.7</v>
          </cell>
        </row>
        <row r="447">
          <cell r="A447" t="str">
            <v>2 S 03 411 55</v>
          </cell>
          <cell r="B447" t="str">
            <v xml:space="preserve">Tub.ar comp.D=2,0 m prof.27/31 m lâmina d'água LF </v>
          </cell>
          <cell r="C447" t="str">
            <v>m</v>
          </cell>
          <cell r="D447">
            <v>11873.25</v>
          </cell>
          <cell r="E447">
            <v>2404.33</v>
          </cell>
          <cell r="F447">
            <v>14277.59</v>
          </cell>
        </row>
        <row r="448">
          <cell r="A448" t="str">
            <v>2 S 03 411 61</v>
          </cell>
          <cell r="B448" t="str">
            <v xml:space="preserve">Tub.ar comp.D=2,2 m prof.até 12 m lâmina d'água LF </v>
          </cell>
          <cell r="C448" t="str">
            <v>m</v>
          </cell>
          <cell r="D448">
            <v>7674.7</v>
          </cell>
          <cell r="E448">
            <v>1554.13</v>
          </cell>
          <cell r="F448">
            <v>9228.83</v>
          </cell>
        </row>
        <row r="449">
          <cell r="A449" t="str">
            <v>2 S 03 411 62</v>
          </cell>
          <cell r="B449" t="str">
            <v xml:space="preserve">Tub.ar comp.D=2,2 m prof.12/18 m lâmina d'água LF </v>
          </cell>
          <cell r="C449" t="str">
            <v>m</v>
          </cell>
          <cell r="D449">
            <v>8718.7900000000009</v>
          </cell>
          <cell r="E449">
            <v>1765.55</v>
          </cell>
          <cell r="F449">
            <v>10484.34</v>
          </cell>
        </row>
        <row r="450">
          <cell r="A450" t="str">
            <v>2 S 03 411 63</v>
          </cell>
          <cell r="B450" t="str">
            <v xml:space="preserve">Tub.ar comp.D=2,2 m prof.18/24 m lâmina d'água LF </v>
          </cell>
          <cell r="C450" t="str">
            <v>m</v>
          </cell>
          <cell r="D450">
            <v>9884.32</v>
          </cell>
          <cell r="E450">
            <v>2001.57</v>
          </cell>
          <cell r="F450">
            <v>11885.89</v>
          </cell>
        </row>
        <row r="451">
          <cell r="A451" t="str">
            <v>2 S 03 411 64</v>
          </cell>
          <cell r="B451" t="str">
            <v xml:space="preserve">Tub.ar comp.D=2,2 m prof.24/27 m lâmina d'água LF </v>
          </cell>
          <cell r="C451" t="str">
            <v>m</v>
          </cell>
          <cell r="D451">
            <v>11639.37</v>
          </cell>
          <cell r="E451">
            <v>2356.9699999999998</v>
          </cell>
          <cell r="F451">
            <v>13996.35</v>
          </cell>
        </row>
        <row r="452">
          <cell r="A452" t="str">
            <v>2 S 03 411 65</v>
          </cell>
          <cell r="B452" t="str">
            <v xml:space="preserve">Tub.ar comp.D=2,2 m prof.27/31m lâmina d'água LF </v>
          </cell>
          <cell r="C452" t="str">
            <v>m</v>
          </cell>
          <cell r="D452">
            <v>13546.01</v>
          </cell>
          <cell r="E452">
            <v>2743.07</v>
          </cell>
          <cell r="F452">
            <v>16289.08</v>
          </cell>
        </row>
        <row r="453">
          <cell r="A453" t="str">
            <v>2 S 03 412 01</v>
          </cell>
          <cell r="B453" t="str">
            <v xml:space="preserve">Esc.p/alarg. base tub.ar comp.prof. até 12 m LF </v>
          </cell>
          <cell r="C453" t="str">
            <v>m³</v>
          </cell>
          <cell r="D453">
            <v>1455.54</v>
          </cell>
          <cell r="E453">
            <v>294.75</v>
          </cell>
          <cell r="F453">
            <v>1750.29</v>
          </cell>
        </row>
        <row r="454">
          <cell r="A454" t="str">
            <v>2 S 03 412 02</v>
          </cell>
          <cell r="B454" t="str">
            <v xml:space="preserve">Esc.p/alarg. base tub.ar comp.prof.12/18 m LF </v>
          </cell>
          <cell r="C454" t="str">
            <v>m³</v>
          </cell>
          <cell r="D454">
            <v>1720.09</v>
          </cell>
          <cell r="E454">
            <v>348.32</v>
          </cell>
          <cell r="F454">
            <v>2068.4</v>
          </cell>
        </row>
        <row r="455">
          <cell r="A455" t="str">
            <v>2 S 03 412 03</v>
          </cell>
          <cell r="B455" t="str">
            <v>Esc.p/alarg. base tub.ar comp.prof.18/24 m LF</v>
          </cell>
          <cell r="C455" t="str">
            <v>m³</v>
          </cell>
          <cell r="D455">
            <v>2014.87</v>
          </cell>
          <cell r="E455">
            <v>408.01</v>
          </cell>
          <cell r="F455">
            <v>2422.88</v>
          </cell>
        </row>
        <row r="456">
          <cell r="A456" t="str">
            <v>2 S 03 412 04</v>
          </cell>
          <cell r="B456" t="str">
            <v xml:space="preserve">Esc.p/alarg. base tub.ar comp.prof.24/27 m LF </v>
          </cell>
          <cell r="C456" t="str">
            <v>m³</v>
          </cell>
          <cell r="D456">
            <v>2458.9699999999998</v>
          </cell>
          <cell r="E456">
            <v>497.94</v>
          </cell>
          <cell r="F456">
            <v>2956.91</v>
          </cell>
        </row>
        <row r="457">
          <cell r="A457" t="str">
            <v>2 S 03 412 05</v>
          </cell>
          <cell r="B457" t="str">
            <v xml:space="preserve">Esc.p/alarg. base tub.ar comp.prof.27/31m LF </v>
          </cell>
          <cell r="C457" t="str">
            <v>m³</v>
          </cell>
          <cell r="D457">
            <v>3233.16</v>
          </cell>
          <cell r="E457">
            <v>654.71</v>
          </cell>
          <cell r="F457">
            <v>3887.87</v>
          </cell>
        </row>
        <row r="458">
          <cell r="A458" t="str">
            <v>2 S 03 412 11</v>
          </cell>
          <cell r="B458" t="str">
            <v xml:space="preserve">Forn.lanç.conc. base tub.ar comp.até 12m LF </v>
          </cell>
          <cell r="C458" t="str">
            <v>m³</v>
          </cell>
          <cell r="D458">
            <v>237.98</v>
          </cell>
          <cell r="E458">
            <v>48.19</v>
          </cell>
          <cell r="F458">
            <v>286.18</v>
          </cell>
        </row>
        <row r="459">
          <cell r="A459" t="str">
            <v>2 S 03 412 12</v>
          </cell>
          <cell r="B459" t="str">
            <v xml:space="preserve">Forn.lanc.conc.base tub.ar comp.prof.12/18m LF </v>
          </cell>
          <cell r="C459" t="str">
            <v>m³</v>
          </cell>
          <cell r="D459">
            <v>260.3</v>
          </cell>
          <cell r="E459">
            <v>52.71</v>
          </cell>
          <cell r="F459">
            <v>313.02</v>
          </cell>
        </row>
        <row r="460">
          <cell r="A460" t="str">
            <v>2 S 03 412 13</v>
          </cell>
          <cell r="B460" t="str">
            <v xml:space="preserve">Forn.lanç.conc.base tub.ar comp.prof.18/24m LF </v>
          </cell>
          <cell r="C460" t="str">
            <v>m³</v>
          </cell>
          <cell r="D460">
            <v>285.26</v>
          </cell>
          <cell r="E460">
            <v>57.77</v>
          </cell>
          <cell r="F460">
            <v>343.03</v>
          </cell>
        </row>
        <row r="461">
          <cell r="A461" t="str">
            <v>2 S 03 412 14</v>
          </cell>
          <cell r="B461" t="str">
            <v xml:space="preserve">Forn.lanç.conc.base tub.ar comp.prof.24/27m LF </v>
          </cell>
          <cell r="C461" t="str">
            <v>m³</v>
          </cell>
          <cell r="D461">
            <v>322.26</v>
          </cell>
          <cell r="E461">
            <v>65.260000000000005</v>
          </cell>
          <cell r="F461">
            <v>387.52</v>
          </cell>
        </row>
        <row r="462">
          <cell r="A462" t="str">
            <v>2 S 03 412 15</v>
          </cell>
          <cell r="B462" t="str">
            <v xml:space="preserve">Forn.lanç.conc.base tub.ar comp.prof. 27/31m LF </v>
          </cell>
          <cell r="C462" t="str">
            <v>m³</v>
          </cell>
          <cell r="D462">
            <v>385.98</v>
          </cell>
          <cell r="E462">
            <v>78.16</v>
          </cell>
          <cell r="F462">
            <v>464.14</v>
          </cell>
        </row>
        <row r="463">
          <cell r="A463" t="str">
            <v>2 S 03 412 61</v>
          </cell>
          <cell r="B463" t="str">
            <v xml:space="preserve">Forn.lanç.c. base tub.ar comp.até 12m LF/AC/BC/PC </v>
          </cell>
          <cell r="C463" t="str">
            <v>m³</v>
          </cell>
          <cell r="D463">
            <v>254.66</v>
          </cell>
          <cell r="E463">
            <v>51.57</v>
          </cell>
          <cell r="F463">
            <v>306.22000000000003</v>
          </cell>
        </row>
        <row r="464">
          <cell r="A464" t="str">
            <v>2 S 03 412 62</v>
          </cell>
          <cell r="B464" t="str">
            <v xml:space="preserve">Forn.lanc.c.base tub.ar comp.pr.12/18m LF/AC/BC/PC </v>
          </cell>
          <cell r="C464" t="str">
            <v>m³</v>
          </cell>
          <cell r="D464">
            <v>306.98</v>
          </cell>
          <cell r="E464">
            <v>62.16</v>
          </cell>
          <cell r="F464">
            <v>369.14</v>
          </cell>
        </row>
        <row r="465">
          <cell r="A465" t="str">
            <v>2 S 03 412 63</v>
          </cell>
          <cell r="B465" t="str">
            <v xml:space="preserve">Forn.lanç.c.base tub.ar comp.pr.18/24m LF/AC/BC/PC </v>
          </cell>
          <cell r="C465" t="str">
            <v>m³</v>
          </cell>
          <cell r="D465">
            <v>301.93</v>
          </cell>
          <cell r="E465">
            <v>61.14</v>
          </cell>
          <cell r="F465">
            <v>363.08</v>
          </cell>
        </row>
        <row r="466">
          <cell r="A466" t="str">
            <v>2 S 03 412 64</v>
          </cell>
          <cell r="B466" t="str">
            <v xml:space="preserve">Forn.lanç.c.base tub.ar comp.pr.24/27m LF/AC/BC/PC </v>
          </cell>
          <cell r="C466" t="str">
            <v>m³</v>
          </cell>
          <cell r="D466">
            <v>338.93</v>
          </cell>
          <cell r="E466">
            <v>68.63</v>
          </cell>
          <cell r="F466">
            <v>407.57</v>
          </cell>
        </row>
        <row r="467">
          <cell r="A467" t="str">
            <v>2 S 03 412 65</v>
          </cell>
          <cell r="B467" t="str">
            <v xml:space="preserve">Forn.lanç.c.base tub.ar comp.pr.27/31m LF/AC/BC/PC </v>
          </cell>
          <cell r="C467" t="str">
            <v>m³</v>
          </cell>
          <cell r="D467">
            <v>402.65</v>
          </cell>
          <cell r="E467">
            <v>81.540000000000006</v>
          </cell>
          <cell r="F467">
            <v>484.19</v>
          </cell>
        </row>
        <row r="468">
          <cell r="A468" t="str">
            <v>2 S 03 415 01</v>
          </cell>
          <cell r="B468" t="str">
            <v xml:space="preserve">Tub.céu aberto diâmetro externo=1,00 m c/AC/BC/PC </v>
          </cell>
          <cell r="C468" t="str">
            <v>m</v>
          </cell>
          <cell r="D468">
            <v>970.09</v>
          </cell>
          <cell r="E468">
            <v>196.44</v>
          </cell>
          <cell r="F468">
            <v>1166.53</v>
          </cell>
        </row>
        <row r="469">
          <cell r="A469" t="str">
            <v>2 S 03 415 11</v>
          </cell>
          <cell r="B469" t="str">
            <v xml:space="preserve">Tub.céu aberto diâmetro externo =1,20 m c/AC/BC/PC </v>
          </cell>
          <cell r="C469" t="str">
            <v>m</v>
          </cell>
          <cell r="D469">
            <v>1249.78</v>
          </cell>
          <cell r="E469">
            <v>253.08</v>
          </cell>
          <cell r="F469">
            <v>1502.86</v>
          </cell>
        </row>
        <row r="470">
          <cell r="A470" t="str">
            <v>2 S 03 415 21</v>
          </cell>
          <cell r="B470" t="str">
            <v xml:space="preserve">Tub.céu aberto diâmetro externo=1,40 m c/AC/BC/PC </v>
          </cell>
          <cell r="C470" t="str">
            <v>m</v>
          </cell>
          <cell r="D470">
            <v>1559.15</v>
          </cell>
          <cell r="E470">
            <v>315.73</v>
          </cell>
          <cell r="F470">
            <v>1874.88</v>
          </cell>
        </row>
        <row r="471">
          <cell r="A471" t="str">
            <v>2 S 03 415 31</v>
          </cell>
          <cell r="B471" t="str">
            <v xml:space="preserve">Tub.céu aberto diâmetro externo=1,60 m c/AC/BC/PC </v>
          </cell>
          <cell r="C471" t="str">
            <v>m</v>
          </cell>
          <cell r="D471">
            <v>1880.75</v>
          </cell>
          <cell r="E471">
            <v>380.85</v>
          </cell>
          <cell r="F471">
            <v>2261.6</v>
          </cell>
        </row>
        <row r="472">
          <cell r="A472" t="str">
            <v>2 S 03 415 41</v>
          </cell>
          <cell r="B472" t="str">
            <v xml:space="preserve">Tub.céu aberto diâmetro externo=1,80 m c/AC/BC/PC </v>
          </cell>
          <cell r="C472" t="str">
            <v>m</v>
          </cell>
          <cell r="D472">
            <v>2261.21</v>
          </cell>
          <cell r="E472">
            <v>457.89</v>
          </cell>
          <cell r="F472">
            <v>2719.1</v>
          </cell>
        </row>
        <row r="473">
          <cell r="A473" t="str">
            <v>2 S 03 415 51</v>
          </cell>
          <cell r="B473" t="str">
            <v xml:space="preserve">Tub.céu aberto diâmetro externo=2,00 m c/AC/BC/PC </v>
          </cell>
          <cell r="C473" t="str">
            <v>m</v>
          </cell>
          <cell r="D473">
            <v>2677.72</v>
          </cell>
          <cell r="E473">
            <v>542.24</v>
          </cell>
          <cell r="F473">
            <v>3219.96</v>
          </cell>
        </row>
        <row r="474">
          <cell r="A474" t="str">
            <v>2 S 03 415 61</v>
          </cell>
          <cell r="B474" t="str">
            <v xml:space="preserve">Tub.céu aberto diâmetro externo=2,20 m c/AC/BC/PC </v>
          </cell>
          <cell r="C474" t="str">
            <v>m</v>
          </cell>
          <cell r="D474">
            <v>3197.9</v>
          </cell>
          <cell r="E474">
            <v>647.57000000000005</v>
          </cell>
          <cell r="F474">
            <v>3845.48</v>
          </cell>
        </row>
        <row r="475">
          <cell r="A475" t="str">
            <v>2 S 03 416 11</v>
          </cell>
          <cell r="B475" t="str">
            <v xml:space="preserve">Tub.ar comp.D=1,2m prof.12m lâm.d'água LF/AC/BC/PC </v>
          </cell>
          <cell r="C475" t="str">
            <v>m</v>
          </cell>
          <cell r="D475">
            <v>2627.81</v>
          </cell>
          <cell r="E475">
            <v>532.13</v>
          </cell>
          <cell r="F475">
            <v>3159.95</v>
          </cell>
        </row>
        <row r="476">
          <cell r="A476" t="str">
            <v>2 S 03 416 12</v>
          </cell>
          <cell r="B476" t="str">
            <v xml:space="preserve">Tub.ar c.D=1,2m prof.12/18m lâm.d'água LF/AC/BC/PC </v>
          </cell>
          <cell r="C476" t="str">
            <v>m</v>
          </cell>
          <cell r="D476">
            <v>2931.72</v>
          </cell>
          <cell r="E476">
            <v>593.66999999999996</v>
          </cell>
          <cell r="F476">
            <v>3525.39</v>
          </cell>
        </row>
        <row r="477">
          <cell r="A477" t="str">
            <v>2 S 03 416 13</v>
          </cell>
          <cell r="B477" t="str">
            <v xml:space="preserve">Tub.ar c.D=1,2m prof.18/24m lâm.d'água LF/AC/BC/PC </v>
          </cell>
          <cell r="C477" t="str">
            <v>m</v>
          </cell>
          <cell r="D477">
            <v>3270.71</v>
          </cell>
          <cell r="E477">
            <v>662.32</v>
          </cell>
          <cell r="F477">
            <v>3933.03</v>
          </cell>
        </row>
        <row r="478">
          <cell r="A478" t="str">
            <v>2 S 03 416 14</v>
          </cell>
          <cell r="B478" t="str">
            <v>Tub.ar c.D=1,2m prof.24/27m lâm.d'água LF/AC/BC/PC</v>
          </cell>
          <cell r="C478" t="str">
            <v>m</v>
          </cell>
          <cell r="D478">
            <v>3781.36</v>
          </cell>
          <cell r="E478">
            <v>765.73</v>
          </cell>
          <cell r="F478">
            <v>4547.08</v>
          </cell>
        </row>
        <row r="479">
          <cell r="A479" t="str">
            <v>2 S 03 416 15</v>
          </cell>
          <cell r="B479" t="str">
            <v xml:space="preserve">Tub.ar.c.D=1,2m prof.27/31m lâm.d'água LF/AC/BC/PC </v>
          </cell>
          <cell r="C479" t="str">
            <v>m</v>
          </cell>
          <cell r="D479">
            <v>4569.96</v>
          </cell>
          <cell r="E479">
            <v>925.42</v>
          </cell>
          <cell r="F479">
            <v>5495.37</v>
          </cell>
        </row>
        <row r="480">
          <cell r="A480" t="str">
            <v>2 S 03 416 21</v>
          </cell>
          <cell r="B480" t="str">
            <v xml:space="preserve">Tub.ar c.D=1,4m prof.até12m lâm.d'água LF/AC/BC/PC </v>
          </cell>
          <cell r="C480" t="str">
            <v>m</v>
          </cell>
          <cell r="D480">
            <v>3373.44</v>
          </cell>
          <cell r="E480">
            <v>683.12</v>
          </cell>
          <cell r="F480">
            <v>4056.56</v>
          </cell>
        </row>
        <row r="481">
          <cell r="A481" t="str">
            <v>2 S 03 416 22</v>
          </cell>
          <cell r="B481" t="str">
            <v xml:space="preserve">Tub.ar c.D=1,4m prof.12/18m lâm.d'água LF/AC/BC/PC </v>
          </cell>
          <cell r="C481" t="str">
            <v>m</v>
          </cell>
          <cell r="D481">
            <v>3781.58</v>
          </cell>
          <cell r="E481">
            <v>765.77</v>
          </cell>
          <cell r="F481">
            <v>4547.3500000000004</v>
          </cell>
        </row>
        <row r="482">
          <cell r="A482" t="str">
            <v>2 S 03 416 23</v>
          </cell>
          <cell r="B482" t="str">
            <v xml:space="preserve">Tub.ar c.D=1,4m prof.18/24m lâm.d'água LF/AC/BC/PC </v>
          </cell>
          <cell r="C482" t="str">
            <v>m</v>
          </cell>
          <cell r="D482">
            <v>4236.17</v>
          </cell>
          <cell r="E482">
            <v>857.82</v>
          </cell>
          <cell r="F482">
            <v>5094</v>
          </cell>
        </row>
        <row r="483">
          <cell r="A483" t="str">
            <v>2 S 03 416 24</v>
          </cell>
          <cell r="B483" t="str">
            <v xml:space="preserve">Tub.ar c.D=1,4m prof.24/27m lâm.d'água LF/AC/BC/PC </v>
          </cell>
          <cell r="C483" t="str">
            <v>m</v>
          </cell>
          <cell r="D483">
            <v>4921.41</v>
          </cell>
          <cell r="E483">
            <v>996.59</v>
          </cell>
          <cell r="F483">
            <v>5917.99</v>
          </cell>
        </row>
        <row r="484">
          <cell r="A484" t="str">
            <v>2 S 03 416 25</v>
          </cell>
          <cell r="B484" t="str">
            <v xml:space="preserve">Tub.ar c.D=1,4m prof.27/31m lâm.d'água LF/AC/BC/PC </v>
          </cell>
          <cell r="C484" t="str">
            <v>m</v>
          </cell>
          <cell r="D484">
            <v>6114.41</v>
          </cell>
          <cell r="E484">
            <v>1238.17</v>
          </cell>
          <cell r="F484">
            <v>7352.58</v>
          </cell>
        </row>
        <row r="485">
          <cell r="A485" t="str">
            <v>2 S 03 416 31</v>
          </cell>
          <cell r="B485" t="str">
            <v xml:space="preserve">Tub.ar c.D=1,6m prof.até12m lâm.d'água LF/AC/BC/PC </v>
          </cell>
          <cell r="C485" t="str">
            <v>m</v>
          </cell>
          <cell r="D485">
            <v>4261.33</v>
          </cell>
          <cell r="E485">
            <v>862.92</v>
          </cell>
          <cell r="F485">
            <v>5124.24</v>
          </cell>
        </row>
        <row r="486">
          <cell r="A486" t="str">
            <v>2 S 03 416 32</v>
          </cell>
          <cell r="B486" t="str">
            <v xml:space="preserve">Tub.ar c.D=1,6m prof.12/18m lâm.d'água LF/AC/BC/PC </v>
          </cell>
          <cell r="C486" t="str">
            <v>m</v>
          </cell>
          <cell r="D486">
            <v>4800.41</v>
          </cell>
          <cell r="E486">
            <v>972.08</v>
          </cell>
          <cell r="F486">
            <v>5772.5</v>
          </cell>
        </row>
        <row r="487">
          <cell r="A487" t="str">
            <v>2 S 03 416 33</v>
          </cell>
          <cell r="B487" t="str">
            <v xml:space="preserve">Tub.ar c.D=1,6m prof.18/24m lâm.d'água LF/AC/BC/PC </v>
          </cell>
          <cell r="C487" t="str">
            <v>m</v>
          </cell>
          <cell r="D487">
            <v>5401.32</v>
          </cell>
          <cell r="E487">
            <v>1093.77</v>
          </cell>
          <cell r="F487">
            <v>6495.08</v>
          </cell>
        </row>
        <row r="488">
          <cell r="A488" t="str">
            <v>2 S 03 416 34</v>
          </cell>
          <cell r="B488" t="str">
            <v xml:space="preserve">Tub.ar c.D=1,6m prof.24/27m lâm.d'água LF/AC/BC/PC </v>
          </cell>
          <cell r="C488" t="str">
            <v>m</v>
          </cell>
          <cell r="D488">
            <v>6307.32</v>
          </cell>
          <cell r="E488">
            <v>1277.23</v>
          </cell>
          <cell r="F488">
            <v>7584.55</v>
          </cell>
        </row>
        <row r="489">
          <cell r="A489" t="str">
            <v>2 S 03 416 35</v>
          </cell>
          <cell r="B489" t="str">
            <v xml:space="preserve">Tub.ar c.D=1,6m prof.27/31m lâm.d'água LF/AC/BC/PC </v>
          </cell>
          <cell r="C489" t="str">
            <v>m</v>
          </cell>
          <cell r="D489">
            <v>7883.79</v>
          </cell>
          <cell r="E489">
            <v>1596.47</v>
          </cell>
          <cell r="F489">
            <v>9480.25</v>
          </cell>
        </row>
        <row r="490">
          <cell r="A490" t="str">
            <v>2 S 03 416 41</v>
          </cell>
          <cell r="B490" t="str">
            <v xml:space="preserve">Tub.ar c.D=1,8m prof.até12m lâm.d'água LF/AC/BC/PC </v>
          </cell>
          <cell r="C490" t="str">
            <v>m</v>
          </cell>
          <cell r="D490">
            <v>5317.29</v>
          </cell>
          <cell r="E490">
            <v>1076.75</v>
          </cell>
          <cell r="F490">
            <v>6394.04</v>
          </cell>
        </row>
        <row r="491">
          <cell r="A491" t="str">
            <v>2 S 03 416 42</v>
          </cell>
          <cell r="B491" t="str">
            <v xml:space="preserve">Tub.ar c.D=1,8m prof.12/18m lâm.d'água LF AC/BC/PC </v>
          </cell>
          <cell r="C491" t="str">
            <v>m</v>
          </cell>
          <cell r="D491">
            <v>6007.89</v>
          </cell>
          <cell r="E491">
            <v>1216.5999999999999</v>
          </cell>
          <cell r="F491">
            <v>7224.48</v>
          </cell>
        </row>
        <row r="492">
          <cell r="A492" t="str">
            <v>2 S 03 416 43</v>
          </cell>
          <cell r="B492" t="str">
            <v xml:space="preserve">Tub.ar c.D=1,8m prof.18/24m lâm.d'água LF/AC/BC/PC </v>
          </cell>
          <cell r="C492" t="str">
            <v>m</v>
          </cell>
          <cell r="D492">
            <v>6784.26</v>
          </cell>
          <cell r="E492">
            <v>1373.81</v>
          </cell>
          <cell r="F492">
            <v>8158.07</v>
          </cell>
        </row>
        <row r="493">
          <cell r="A493" t="str">
            <v>2 S 03 416 44</v>
          </cell>
          <cell r="B493" t="str">
            <v xml:space="preserve">Tub.ar c.D=1,8m prof.24/27m lâm.d'água LF/AC/BC/PC </v>
          </cell>
          <cell r="C493" t="str">
            <v>m</v>
          </cell>
          <cell r="D493">
            <v>7960.45</v>
          </cell>
          <cell r="E493">
            <v>1611.99</v>
          </cell>
          <cell r="F493">
            <v>9572.44</v>
          </cell>
        </row>
        <row r="494">
          <cell r="A494" t="str">
            <v>2 S 03 416 45</v>
          </cell>
          <cell r="B494" t="str">
            <v xml:space="preserve">Tub.ar c.D=1,8m prof.27/31m lâm.d'água LF/AC/BC/PC </v>
          </cell>
          <cell r="C494" t="str">
            <v>m</v>
          </cell>
          <cell r="D494">
            <v>9997.07</v>
          </cell>
          <cell r="E494">
            <v>2024.41</v>
          </cell>
          <cell r="F494">
            <v>12021.48</v>
          </cell>
        </row>
        <row r="495">
          <cell r="A495" t="str">
            <v>2 S 03 416 51</v>
          </cell>
          <cell r="B495" t="str">
            <v xml:space="preserve">Tub.ar c.D=2,0m prof.até12m lâm.d'água LF/AC/BC/PC </v>
          </cell>
          <cell r="C495" t="str">
            <v>m</v>
          </cell>
          <cell r="D495">
            <v>6312.28</v>
          </cell>
          <cell r="E495">
            <v>1278.24</v>
          </cell>
          <cell r="F495">
            <v>7590.51</v>
          </cell>
        </row>
        <row r="496">
          <cell r="A496" t="str">
            <v>2 S 03 416 52</v>
          </cell>
          <cell r="B496" t="str">
            <v xml:space="preserve">Tub.ar c.D=2,0m prof.12/18m lâm.d'água LF/AC/BC/PC </v>
          </cell>
          <cell r="C496" t="str">
            <v>m</v>
          </cell>
          <cell r="D496">
            <v>7147.7</v>
          </cell>
          <cell r="E496">
            <v>1447.41</v>
          </cell>
          <cell r="F496">
            <v>8595.11</v>
          </cell>
        </row>
        <row r="497">
          <cell r="A497" t="str">
            <v>2 S 03 416 53</v>
          </cell>
          <cell r="B497" t="str">
            <v xml:space="preserve">Tub.ar c.D=2,0m prof.18/24m lâm.d'água LF/AC/BC/PC </v>
          </cell>
          <cell r="C497" t="str">
            <v>m</v>
          </cell>
          <cell r="D497">
            <v>8127.55</v>
          </cell>
          <cell r="E497">
            <v>1645.83</v>
          </cell>
          <cell r="F497">
            <v>9773.3799999999992</v>
          </cell>
        </row>
        <row r="498">
          <cell r="A498" t="str">
            <v>2 S 03 416 54</v>
          </cell>
          <cell r="B498" t="str">
            <v xml:space="preserve">Tub.ar c.D=2,0m prof.24/27m lâm.d'água LF/AC/BC/PC </v>
          </cell>
          <cell r="C498" t="str">
            <v>m</v>
          </cell>
          <cell r="D498">
            <v>9483.65</v>
          </cell>
          <cell r="E498">
            <v>1920.44</v>
          </cell>
          <cell r="F498">
            <v>11404.09</v>
          </cell>
        </row>
        <row r="499">
          <cell r="A499" t="str">
            <v>2 S 03 416 55</v>
          </cell>
          <cell r="B499" t="str">
            <v xml:space="preserve">Tub.ar c.D=2,0m prof.27/31m lâm.d'água LF/AC/BC/PC </v>
          </cell>
          <cell r="C499" t="str">
            <v>m</v>
          </cell>
          <cell r="D499">
            <v>11927.64</v>
          </cell>
          <cell r="E499">
            <v>2415.35</v>
          </cell>
          <cell r="F499">
            <v>14342.98</v>
          </cell>
        </row>
        <row r="500">
          <cell r="A500" t="str">
            <v>2 S 03 416 61</v>
          </cell>
          <cell r="B500" t="str">
            <v xml:space="preserve">Tub.ar c.D=2,2m prof.até12m lâm.d'água LF/AC/BC/PC </v>
          </cell>
          <cell r="C500" t="str">
            <v>m</v>
          </cell>
          <cell r="D500">
            <v>7740.33</v>
          </cell>
          <cell r="E500">
            <v>1567.42</v>
          </cell>
          <cell r="F500">
            <v>9307.74</v>
          </cell>
        </row>
        <row r="501">
          <cell r="A501" t="str">
            <v>2 S 03 416 62</v>
          </cell>
          <cell r="B501" t="str">
            <v xml:space="preserve">Tub.ar c.D=2,2m prof.12/18m lâm.d'água LF/AC/BC/PC </v>
          </cell>
          <cell r="C501" t="str">
            <v>m</v>
          </cell>
          <cell r="D501">
            <v>8784.41</v>
          </cell>
          <cell r="E501">
            <v>1778.84</v>
          </cell>
          <cell r="F501">
            <v>10563.26</v>
          </cell>
        </row>
        <row r="502">
          <cell r="A502" t="str">
            <v>2 S 03 416 63</v>
          </cell>
          <cell r="B502" t="str">
            <v xml:space="preserve">Tub.ar c.D=2,2m prof.18/24m lâm.d'água LF/AC/BC/PC </v>
          </cell>
          <cell r="C502" t="str">
            <v>m</v>
          </cell>
          <cell r="D502">
            <v>9949.94</v>
          </cell>
          <cell r="E502">
            <v>2014.86</v>
          </cell>
          <cell r="F502">
            <v>11964.81</v>
          </cell>
        </row>
        <row r="503">
          <cell r="A503" t="str">
            <v>2 S 03 416 64</v>
          </cell>
          <cell r="B503" t="str">
            <v xml:space="preserve">Tub.ar c.D=2,2m prof.24/27m lâm.d'água LF/AC/BC/PC </v>
          </cell>
          <cell r="C503" t="str">
            <v>m</v>
          </cell>
          <cell r="D503">
            <v>11705</v>
          </cell>
          <cell r="E503">
            <v>2370.2600000000002</v>
          </cell>
          <cell r="F503">
            <v>14075.26</v>
          </cell>
        </row>
        <row r="504">
          <cell r="A504" t="str">
            <v>2 S 03 416 65</v>
          </cell>
          <cell r="B504" t="str">
            <v xml:space="preserve">Tub.ar c.D=2,2m prof.27/31m lâm.d'água LF/AC/BC/PC </v>
          </cell>
          <cell r="C504" t="str">
            <v>m</v>
          </cell>
          <cell r="D504">
            <v>13611.64</v>
          </cell>
          <cell r="E504">
            <v>2756.36</v>
          </cell>
          <cell r="F504">
            <v>16368</v>
          </cell>
        </row>
        <row r="505">
          <cell r="A505" t="str">
            <v>2 S 03 510 00</v>
          </cell>
          <cell r="B505" t="str">
            <v xml:space="preserve">Aparelho apoio em neoprene fretado-forn. e aplic. </v>
          </cell>
          <cell r="C505" t="str">
            <v>kg</v>
          </cell>
          <cell r="D505">
            <v>34.39</v>
          </cell>
          <cell r="E505">
            <v>6.96</v>
          </cell>
          <cell r="F505">
            <v>41.36</v>
          </cell>
        </row>
        <row r="506">
          <cell r="A506" t="str">
            <v>2 S 03 510 50</v>
          </cell>
          <cell r="B506" t="str">
            <v>Fabric.guarda-corpo tipo GM,moldado no local AC/BC</v>
          </cell>
          <cell r="C506" t="str">
            <v>kg</v>
          </cell>
          <cell r="D506">
            <v>197.73</v>
          </cell>
          <cell r="E506">
            <v>40.04</v>
          </cell>
          <cell r="F506">
            <v>237.77</v>
          </cell>
        </row>
        <row r="507">
          <cell r="A507" t="str">
            <v>2 S 03 580 01</v>
          </cell>
          <cell r="B507" t="str">
            <v xml:space="preserve">Fornecimento, preparo e colocação formas aço CA 60 </v>
          </cell>
          <cell r="C507" t="str">
            <v>kg</v>
          </cell>
          <cell r="D507">
            <v>6.62</v>
          </cell>
          <cell r="E507">
            <v>1.34</v>
          </cell>
          <cell r="F507">
            <v>7.96</v>
          </cell>
        </row>
        <row r="508">
          <cell r="A508" t="str">
            <v>2 S 03 580 02</v>
          </cell>
          <cell r="B508" t="str">
            <v xml:space="preserve">Fornecimento, preparo e colocação formas aço CA 50 </v>
          </cell>
          <cell r="C508" t="str">
            <v>kg</v>
          </cell>
          <cell r="D508">
            <v>6.27</v>
          </cell>
          <cell r="E508">
            <v>1.27</v>
          </cell>
          <cell r="F508">
            <v>7.54</v>
          </cell>
        </row>
        <row r="509">
          <cell r="A509" t="str">
            <v>2 S 03 580 03</v>
          </cell>
          <cell r="B509" t="str">
            <v>Fornecimento, preparo e colocação formas aço CA 25</v>
          </cell>
          <cell r="C509" t="str">
            <v>kg</v>
          </cell>
          <cell r="D509">
            <v>6.36</v>
          </cell>
          <cell r="E509">
            <v>1.29</v>
          </cell>
          <cell r="F509">
            <v>7.65</v>
          </cell>
        </row>
        <row r="510">
          <cell r="A510" t="str">
            <v>2 S 03 700 01</v>
          </cell>
          <cell r="B510" t="str">
            <v xml:space="preserve">Fabricação guarda-corpo tipo GM, moldado no local </v>
          </cell>
          <cell r="C510" t="str">
            <v>m</v>
          </cell>
          <cell r="D510">
            <v>198.71</v>
          </cell>
          <cell r="E510">
            <v>40.24</v>
          </cell>
          <cell r="F510">
            <v>238.95</v>
          </cell>
        </row>
        <row r="511">
          <cell r="A511" t="str">
            <v>2 S 03 700 51</v>
          </cell>
          <cell r="B511" t="str">
            <v xml:space="preserve">Abertura concretag.bases tubulões céu aberto AC/BC </v>
          </cell>
          <cell r="C511" t="str">
            <v>m</v>
          </cell>
          <cell r="D511">
            <v>202.96</v>
          </cell>
          <cell r="E511">
            <v>41.1</v>
          </cell>
          <cell r="F511">
            <v>244.06</v>
          </cell>
        </row>
        <row r="512">
          <cell r="A512" t="str">
            <v>2 S 03 920 01</v>
          </cell>
          <cell r="B512" t="str">
            <v xml:space="preserve">Abertura concretagem bases tubulões céu aberto </v>
          </cell>
          <cell r="C512" t="str">
            <v>m³</v>
          </cell>
          <cell r="D512">
            <v>661.52</v>
          </cell>
          <cell r="E512">
            <v>133.96</v>
          </cell>
          <cell r="F512">
            <v>795.48</v>
          </cell>
        </row>
        <row r="513">
          <cell r="A513" t="str">
            <v>2 S 03 930 00</v>
          </cell>
          <cell r="B513" t="str">
            <v xml:space="preserve">Junta de cantoneira </v>
          </cell>
          <cell r="C513" t="str">
            <v>m</v>
          </cell>
          <cell r="D513">
            <v>97.89</v>
          </cell>
          <cell r="E513">
            <v>19.82</v>
          </cell>
          <cell r="F513">
            <v>117.71</v>
          </cell>
        </row>
        <row r="514">
          <cell r="A514" t="str">
            <v>2 S 03 940 00</v>
          </cell>
          <cell r="B514" t="str">
            <v xml:space="preserve">Compactação manual </v>
          </cell>
          <cell r="C514" t="str">
            <v>m³</v>
          </cell>
          <cell r="D514">
            <v>9.08</v>
          </cell>
          <cell r="E514">
            <v>1.84</v>
          </cell>
          <cell r="F514">
            <v>10.92</v>
          </cell>
        </row>
        <row r="515">
          <cell r="A515" t="str">
            <v>2 S 03 940 01</v>
          </cell>
          <cell r="B515" t="str">
            <v xml:space="preserve">Reaterro e compactação </v>
          </cell>
          <cell r="C515" t="str">
            <v>m³</v>
          </cell>
          <cell r="D515">
            <v>19.850000000000001</v>
          </cell>
          <cell r="E515">
            <v>4.0199999999999996</v>
          </cell>
          <cell r="F515">
            <v>23.87</v>
          </cell>
        </row>
        <row r="516">
          <cell r="A516" t="str">
            <v>2 S 03 951 01</v>
          </cell>
          <cell r="B516" t="str">
            <v xml:space="preserve">Pintura com nata de cimento </v>
          </cell>
          <cell r="C516" t="str">
            <v>m²</v>
          </cell>
          <cell r="D516">
            <v>5.86</v>
          </cell>
          <cell r="E516">
            <v>1.19</v>
          </cell>
          <cell r="F516">
            <v>7.05</v>
          </cell>
        </row>
        <row r="517">
          <cell r="A517" t="str">
            <v>2 S 03 990 01</v>
          </cell>
          <cell r="B517" t="str">
            <v>Confecção e colocação cabo 4 cord de 12,7 mm - MAC</v>
          </cell>
          <cell r="C517" t="str">
            <v>kg</v>
          </cell>
          <cell r="D517">
            <v>13.15</v>
          </cell>
          <cell r="E517">
            <v>2.66</v>
          </cell>
          <cell r="F517">
            <v>15.82</v>
          </cell>
        </row>
        <row r="518">
          <cell r="A518" t="str">
            <v>2 S 03 990 02</v>
          </cell>
          <cell r="B518" t="str">
            <v xml:space="preserve">Confecção e colocação cabo 6 cord de 12,7 mm - MAC </v>
          </cell>
          <cell r="C518" t="str">
            <v>kg</v>
          </cell>
          <cell r="D518">
            <v>11.62</v>
          </cell>
          <cell r="E518">
            <v>2.35</v>
          </cell>
          <cell r="F518">
            <v>13.97</v>
          </cell>
        </row>
        <row r="519">
          <cell r="A519" t="str">
            <v>2 S 03 990 03</v>
          </cell>
          <cell r="B519" t="str">
            <v>Confecção e colocação cabo 7 cord de 12,7 mm - MAC</v>
          </cell>
          <cell r="C519" t="str">
            <v>kg</v>
          </cell>
          <cell r="D519">
            <v>11.93</v>
          </cell>
          <cell r="E519">
            <v>2.42</v>
          </cell>
          <cell r="F519">
            <v>14.34</v>
          </cell>
        </row>
        <row r="520">
          <cell r="A520" t="str">
            <v>2 S 03 990 04</v>
          </cell>
          <cell r="B520" t="str">
            <v xml:space="preserve">Confecção e colocação cabo 12 cord de 12,7 mm -MAC </v>
          </cell>
          <cell r="C520" t="str">
            <v>kg</v>
          </cell>
          <cell r="D520">
            <v>9.9499999999999993</v>
          </cell>
          <cell r="E520">
            <v>2.02</v>
          </cell>
          <cell r="F520">
            <v>11.97</v>
          </cell>
        </row>
        <row r="521">
          <cell r="A521" t="str">
            <v>2 S 03 990 05</v>
          </cell>
          <cell r="B521" t="str">
            <v xml:space="preserve">Confecção e colocação cabo 4 cord. D=12,7mm FREYSS </v>
          </cell>
          <cell r="C521" t="str">
            <v>kg</v>
          </cell>
          <cell r="D521">
            <v>12.39</v>
          </cell>
          <cell r="E521">
            <v>2.5099999999999998</v>
          </cell>
          <cell r="F521">
            <v>14.89</v>
          </cell>
        </row>
        <row r="522">
          <cell r="A522" t="str">
            <v>2 S 03 990 06</v>
          </cell>
          <cell r="B522" t="str">
            <v xml:space="preserve">Confecção e colocação cabo 6 cord. D=12,7mm FREYSS </v>
          </cell>
          <cell r="C522" t="str">
            <v>kg</v>
          </cell>
          <cell r="D522">
            <v>10.71</v>
          </cell>
          <cell r="E522">
            <v>2.17</v>
          </cell>
          <cell r="F522">
            <v>12.88</v>
          </cell>
        </row>
        <row r="523">
          <cell r="A523" t="str">
            <v>2 S 03 990 07</v>
          </cell>
          <cell r="B523" t="str">
            <v xml:space="preserve">Confecção e colocação cabo 7 cord. D=12,7mm FREYSS </v>
          </cell>
          <cell r="C523" t="str">
            <v>kg</v>
          </cell>
          <cell r="D523">
            <v>10.119999999999999</v>
          </cell>
          <cell r="E523">
            <v>2.0499999999999998</v>
          </cell>
          <cell r="F523">
            <v>12.17</v>
          </cell>
        </row>
        <row r="524">
          <cell r="A524" t="str">
            <v>2 S 03 990 08</v>
          </cell>
          <cell r="B524" t="str">
            <v>Confecção e colocação cabo 12cord. D=12,7mm FREYSS</v>
          </cell>
          <cell r="C524" t="str">
            <v>kg</v>
          </cell>
          <cell r="D524">
            <v>8.92</v>
          </cell>
          <cell r="E524">
            <v>1.81</v>
          </cell>
          <cell r="F524">
            <v>10.73</v>
          </cell>
        </row>
        <row r="525">
          <cell r="A525" t="str">
            <v>2 S 03 991 01</v>
          </cell>
          <cell r="B525" t="str">
            <v xml:space="preserve">Dreno de PVC D=75 mm </v>
          </cell>
          <cell r="C525" t="str">
            <v>und</v>
          </cell>
          <cell r="D525">
            <v>11.2</v>
          </cell>
          <cell r="E525">
            <v>2.27</v>
          </cell>
          <cell r="F525">
            <v>13.47</v>
          </cell>
        </row>
        <row r="526">
          <cell r="A526" t="str">
            <v>2 S 03 991 02</v>
          </cell>
          <cell r="B526" t="str">
            <v xml:space="preserve">Dreno de PVC D=100 mm </v>
          </cell>
          <cell r="C526" t="str">
            <v>und</v>
          </cell>
          <cell r="D526">
            <v>11.42</v>
          </cell>
          <cell r="E526">
            <v>2.31</v>
          </cell>
          <cell r="F526">
            <v>13.73</v>
          </cell>
        </row>
        <row r="527">
          <cell r="A527" t="str">
            <v>2 S 03 999 01</v>
          </cell>
          <cell r="B527" t="str">
            <v xml:space="preserve">Protensão e injeção cabo 4 cord. D=12,7 mm - MAC </v>
          </cell>
          <cell r="C527" t="str">
            <v>und</v>
          </cell>
          <cell r="D527">
            <v>392.51</v>
          </cell>
          <cell r="E527">
            <v>79.48</v>
          </cell>
          <cell r="F527">
            <v>472</v>
          </cell>
        </row>
        <row r="528">
          <cell r="A528" t="str">
            <v>2 S 03 999 02</v>
          </cell>
          <cell r="B528" t="str">
            <v xml:space="preserve">Protensão e injeção cabo 6 cord. D=12,7 mm - MAC </v>
          </cell>
          <cell r="C528" t="str">
            <v>und</v>
          </cell>
          <cell r="D528">
            <v>569.63</v>
          </cell>
          <cell r="E528">
            <v>115.35</v>
          </cell>
          <cell r="F528">
            <v>684.98</v>
          </cell>
        </row>
        <row r="529">
          <cell r="A529" t="str">
            <v>2 S 03 999 03</v>
          </cell>
          <cell r="B529" t="str">
            <v xml:space="preserve">Protensão e injeção cabo 7 cord. D=12,7 mm - MAC </v>
          </cell>
          <cell r="C529" t="str">
            <v>und</v>
          </cell>
          <cell r="D529">
            <v>568.79</v>
          </cell>
          <cell r="E529">
            <v>115.18</v>
          </cell>
          <cell r="F529">
            <v>683.97</v>
          </cell>
        </row>
        <row r="530">
          <cell r="A530" t="str">
            <v>2 S 03 999 04</v>
          </cell>
          <cell r="B530" t="str">
            <v xml:space="preserve">Protensão e injeção cabo 12 cord. D=12,7 mm - MAC </v>
          </cell>
          <cell r="C530" t="str">
            <v>und</v>
          </cell>
          <cell r="D530">
            <v>1054.6500000000001</v>
          </cell>
          <cell r="E530">
            <v>213.57</v>
          </cell>
          <cell r="F530">
            <v>1268.22</v>
          </cell>
        </row>
        <row r="531">
          <cell r="A531" t="str">
            <v>2 S 03 999 05</v>
          </cell>
          <cell r="B531" t="str">
            <v xml:space="preserve">Protensão e injeção cabo 4 cord. D=12,7mm - FREYSS </v>
          </cell>
          <cell r="C531" t="str">
            <v>und</v>
          </cell>
          <cell r="D531">
            <v>382.23</v>
          </cell>
          <cell r="E531">
            <v>77.400000000000006</v>
          </cell>
          <cell r="F531">
            <v>459.63</v>
          </cell>
        </row>
        <row r="532">
          <cell r="A532" t="str">
            <v>2 S 03 999 06</v>
          </cell>
          <cell r="B532" t="str">
            <v xml:space="preserve">Protensão e injeção cabo 6 cord. D=12,7mm - FREYSS </v>
          </cell>
          <cell r="C532" t="str">
            <v>und</v>
          </cell>
          <cell r="D532">
            <v>551.38</v>
          </cell>
          <cell r="E532">
            <v>111.65</v>
          </cell>
          <cell r="F532">
            <v>663.03</v>
          </cell>
        </row>
        <row r="533">
          <cell r="A533" t="str">
            <v>2 S 03 999 07</v>
          </cell>
          <cell r="B533" t="str">
            <v xml:space="preserve">Protensão e injeção cabo 7 cord. D=12,7mm - FREYSS </v>
          </cell>
          <cell r="C533" t="str">
            <v>und</v>
          </cell>
          <cell r="D533">
            <v>569.54</v>
          </cell>
          <cell r="E533">
            <v>115.33</v>
          </cell>
          <cell r="F533">
            <v>684.87</v>
          </cell>
        </row>
        <row r="534">
          <cell r="A534" t="str">
            <v>2 S 03 999 08</v>
          </cell>
          <cell r="B534" t="str">
            <v>Protensão e injeção cabo 12 cord. D=12,7mm FREYSS</v>
          </cell>
          <cell r="C534" t="str">
            <v>und</v>
          </cell>
          <cell r="D534">
            <v>1012.32</v>
          </cell>
          <cell r="E534">
            <v>205</v>
          </cell>
          <cell r="F534">
            <v>1217.32</v>
          </cell>
        </row>
        <row r="535">
          <cell r="A535" t="str">
            <v>2 S 04 000 00</v>
          </cell>
          <cell r="B535" t="str">
            <v xml:space="preserve">Escavação manual em material de 1a cat </v>
          </cell>
          <cell r="C535" t="str">
            <v>m³</v>
          </cell>
          <cell r="D535">
            <v>37.68</v>
          </cell>
          <cell r="E535">
            <v>7.63</v>
          </cell>
          <cell r="F535">
            <v>45.32</v>
          </cell>
        </row>
        <row r="536">
          <cell r="A536" t="str">
            <v>2 S 04 000 01</v>
          </cell>
          <cell r="B536" t="str">
            <v xml:space="preserve">Escavação manual reat.compact.mat.1a cat. </v>
          </cell>
          <cell r="C536" t="str">
            <v>m³</v>
          </cell>
          <cell r="D536">
            <v>40.409999999999997</v>
          </cell>
          <cell r="E536">
            <v>8.18</v>
          </cell>
          <cell r="F536">
            <v>48.59</v>
          </cell>
        </row>
        <row r="537">
          <cell r="A537" t="str">
            <v>2 S 04 001 00</v>
          </cell>
          <cell r="B537" t="str">
            <v xml:space="preserve">Escavação mecânica de vala em mat.1a cat. </v>
          </cell>
          <cell r="C537" t="str">
            <v>m³</v>
          </cell>
          <cell r="D537">
            <v>3.92</v>
          </cell>
          <cell r="E537">
            <v>0.79</v>
          </cell>
          <cell r="F537">
            <v>4.71</v>
          </cell>
        </row>
        <row r="538">
          <cell r="A538" t="str">
            <v>2 S 04 001 01</v>
          </cell>
          <cell r="B538" t="str">
            <v xml:space="preserve">Escavação mecânica reat. e comp. vala mat.1a cat. </v>
          </cell>
          <cell r="C538" t="str">
            <v>m³</v>
          </cell>
          <cell r="D538">
            <v>6.19</v>
          </cell>
          <cell r="E538">
            <v>1.25</v>
          </cell>
          <cell r="F538">
            <v>7.44</v>
          </cell>
        </row>
        <row r="539">
          <cell r="A539" t="str">
            <v>2 S 04 002 01</v>
          </cell>
          <cell r="B539" t="str">
            <v xml:space="preserve">Perfuração para dreno sub-horizontal mat. 1a cat. </v>
          </cell>
          <cell r="C539" t="str">
            <v>m</v>
          </cell>
          <cell r="D539">
            <v>109.46</v>
          </cell>
          <cell r="E539">
            <v>22.17</v>
          </cell>
          <cell r="F539">
            <v>131.62</v>
          </cell>
        </row>
        <row r="540">
          <cell r="A540" t="str">
            <v>2 S 04 010 00</v>
          </cell>
          <cell r="B540" t="str">
            <v xml:space="preserve">Escavação manual material 2a categoria </v>
          </cell>
          <cell r="C540" t="str">
            <v>m³</v>
          </cell>
          <cell r="D540">
            <v>39.71</v>
          </cell>
          <cell r="E540">
            <v>8.0399999999999991</v>
          </cell>
          <cell r="F540">
            <v>47.75</v>
          </cell>
        </row>
        <row r="541">
          <cell r="A541" t="str">
            <v>2 S 04 010 01</v>
          </cell>
          <cell r="B541" t="str">
            <v xml:space="preserve">Escavação manual reat.compactação em mat.2a cat. </v>
          </cell>
          <cell r="C541" t="str">
            <v>m³</v>
          </cell>
          <cell r="D541">
            <v>50.76</v>
          </cell>
          <cell r="E541">
            <v>10.28</v>
          </cell>
          <cell r="F541">
            <v>61.04</v>
          </cell>
        </row>
        <row r="542">
          <cell r="A542" t="str">
            <v>2 S 04 011 00</v>
          </cell>
          <cell r="B542" t="str">
            <v xml:space="preserve">Escavação mecânica de vala em mat. 2a categoria </v>
          </cell>
          <cell r="C542" t="str">
            <v>m³</v>
          </cell>
          <cell r="D542">
            <v>4.7</v>
          </cell>
          <cell r="E542">
            <v>0.95</v>
          </cell>
          <cell r="F542">
            <v>5.65</v>
          </cell>
        </row>
        <row r="543">
          <cell r="A543" t="str">
            <v>2 S 04 011 01</v>
          </cell>
          <cell r="B543" t="str">
            <v xml:space="preserve">Escavação mecânica reat.compact. vala mat.2a cat. </v>
          </cell>
          <cell r="C543" t="str">
            <v>m³</v>
          </cell>
          <cell r="D543">
            <v>7.43</v>
          </cell>
          <cell r="E543">
            <v>1.5</v>
          </cell>
          <cell r="F543">
            <v>8.93</v>
          </cell>
        </row>
        <row r="544">
          <cell r="A544" t="str">
            <v>2 S 04 012 01</v>
          </cell>
          <cell r="B544" t="str">
            <v xml:space="preserve">Perfuração para dreno sub-horizontal mat 2a cat. </v>
          </cell>
          <cell r="C544" t="str">
            <v>m</v>
          </cell>
          <cell r="D544">
            <v>243.84</v>
          </cell>
          <cell r="E544">
            <v>49.38</v>
          </cell>
          <cell r="F544">
            <v>293.22000000000003</v>
          </cell>
        </row>
        <row r="545">
          <cell r="A545" t="str">
            <v>2 S 04 020 00</v>
          </cell>
          <cell r="B545" t="str">
            <v xml:space="preserve">Escavação em vala material de 3a categoria </v>
          </cell>
          <cell r="C545" t="str">
            <v>m³</v>
          </cell>
          <cell r="D545">
            <v>49</v>
          </cell>
          <cell r="E545">
            <v>9.92</v>
          </cell>
          <cell r="F545">
            <v>58.92</v>
          </cell>
        </row>
        <row r="546">
          <cell r="A546" t="str">
            <v>2 S 04 100 01</v>
          </cell>
          <cell r="B546" t="str">
            <v xml:space="preserve">Corpo BSTC D=0,60m </v>
          </cell>
          <cell r="C546" t="str">
            <v>m</v>
          </cell>
          <cell r="D546">
            <v>247.32</v>
          </cell>
          <cell r="E546">
            <v>50.08</v>
          </cell>
          <cell r="F546">
            <v>297.41000000000003</v>
          </cell>
        </row>
        <row r="547">
          <cell r="A547" t="str">
            <v>2 S 04 100 02</v>
          </cell>
          <cell r="B547" t="str">
            <v xml:space="preserve">Corpo BSTC D=0,80m </v>
          </cell>
          <cell r="C547" t="str">
            <v>m</v>
          </cell>
          <cell r="D547">
            <v>342.34</v>
          </cell>
          <cell r="E547">
            <v>69.319999999999993</v>
          </cell>
          <cell r="F547">
            <v>411.67</v>
          </cell>
        </row>
        <row r="548">
          <cell r="A548" t="str">
            <v>2 S 04 100 03</v>
          </cell>
          <cell r="B548" t="str">
            <v xml:space="preserve">Corpo BSTC D=1,00m </v>
          </cell>
          <cell r="C548" t="str">
            <v>m</v>
          </cell>
          <cell r="D548">
            <v>477.08</v>
          </cell>
          <cell r="E548">
            <v>96.61</v>
          </cell>
          <cell r="F548">
            <v>573.69000000000005</v>
          </cell>
        </row>
        <row r="549">
          <cell r="A549" t="str">
            <v>2 S 04 100 04</v>
          </cell>
          <cell r="B549" t="str">
            <v>Corpo BSTC D=1,20m</v>
          </cell>
          <cell r="C549" t="str">
            <v>m</v>
          </cell>
          <cell r="D549">
            <v>639.94000000000005</v>
          </cell>
          <cell r="E549">
            <v>129.59</v>
          </cell>
          <cell r="F549">
            <v>769.53</v>
          </cell>
        </row>
        <row r="550">
          <cell r="A550" t="str">
            <v>2 S 04 100 05</v>
          </cell>
          <cell r="B550" t="str">
            <v xml:space="preserve">Corpo BSTC D=1,50m </v>
          </cell>
          <cell r="C550" t="str">
            <v>m</v>
          </cell>
          <cell r="D550">
            <v>960.3</v>
          </cell>
          <cell r="E550">
            <v>194.46</v>
          </cell>
          <cell r="F550">
            <v>1154.77</v>
          </cell>
        </row>
        <row r="551">
          <cell r="A551" t="str">
            <v>2 S 04 100 51</v>
          </cell>
          <cell r="B551" t="str">
            <v xml:space="preserve">Corpo BSTC D=0,60 m AC/BC/PC </v>
          </cell>
          <cell r="C551" t="str">
            <v>m</v>
          </cell>
          <cell r="D551">
            <v>254.2</v>
          </cell>
          <cell r="E551">
            <v>51.48</v>
          </cell>
          <cell r="F551">
            <v>305.68</v>
          </cell>
        </row>
        <row r="552">
          <cell r="A552" t="str">
            <v>2 S 04 100 52</v>
          </cell>
          <cell r="B552" t="str">
            <v xml:space="preserve">Corpo BSTC D=0,80 m AC/BC/PC </v>
          </cell>
          <cell r="C552" t="str">
            <v>m</v>
          </cell>
          <cell r="D552">
            <v>353.39</v>
          </cell>
          <cell r="E552">
            <v>71.56</v>
          </cell>
          <cell r="F552">
            <v>424.95</v>
          </cell>
        </row>
        <row r="553">
          <cell r="A553" t="str">
            <v>2 S 04 100 53</v>
          </cell>
          <cell r="B553" t="str">
            <v xml:space="preserve">Corpo BSTC D=1,00 m AC/BC/PC </v>
          </cell>
          <cell r="C553" t="str">
            <v>m</v>
          </cell>
          <cell r="D553">
            <v>493.28</v>
          </cell>
          <cell r="E553">
            <v>99.89</v>
          </cell>
          <cell r="F553">
            <v>593.16</v>
          </cell>
        </row>
        <row r="554">
          <cell r="A554" t="str">
            <v>2 S 04 100 54</v>
          </cell>
          <cell r="B554" t="str">
            <v xml:space="preserve">Corpo BSTC D=1,20 m AC/BC/PC </v>
          </cell>
          <cell r="C554" t="str">
            <v>m</v>
          </cell>
          <cell r="D554">
            <v>661.54</v>
          </cell>
          <cell r="E554">
            <v>133.96</v>
          </cell>
          <cell r="F554">
            <v>795.5</v>
          </cell>
        </row>
        <row r="555">
          <cell r="A555" t="str">
            <v>2 S 04 100 55</v>
          </cell>
          <cell r="B555" t="str">
            <v xml:space="preserve">Corpo BSTC D=1,50 m AC/BC/PC </v>
          </cell>
          <cell r="C555" t="str">
            <v>m</v>
          </cell>
          <cell r="D555">
            <v>990.75</v>
          </cell>
          <cell r="E555">
            <v>200.63</v>
          </cell>
          <cell r="F555">
            <v>1191.3699999999999</v>
          </cell>
        </row>
        <row r="556">
          <cell r="A556" t="str">
            <v>2 S 04 101 01</v>
          </cell>
          <cell r="B556" t="str">
            <v xml:space="preserve">Boca BSTC D=0,60 m normal </v>
          </cell>
          <cell r="C556" t="str">
            <v>und</v>
          </cell>
          <cell r="D556">
            <v>498.9</v>
          </cell>
          <cell r="E556">
            <v>101.03</v>
          </cell>
          <cell r="F556">
            <v>599.92999999999995</v>
          </cell>
        </row>
        <row r="557">
          <cell r="A557" t="str">
            <v>2 S 04 101 02</v>
          </cell>
          <cell r="B557" t="str">
            <v xml:space="preserve">Boca BSTC D=0,80m normal </v>
          </cell>
          <cell r="C557" t="str">
            <v>und</v>
          </cell>
          <cell r="D557">
            <v>808.87</v>
          </cell>
          <cell r="E557">
            <v>163.80000000000001</v>
          </cell>
          <cell r="F557">
            <v>972.67</v>
          </cell>
        </row>
        <row r="558">
          <cell r="A558" t="str">
            <v>2 S 04 101 03</v>
          </cell>
          <cell r="B558" t="str">
            <v xml:space="preserve">Boca BSTC D=1,00m normal </v>
          </cell>
          <cell r="C558" t="str">
            <v>und</v>
          </cell>
          <cell r="D558">
            <v>1222.0899999999999</v>
          </cell>
          <cell r="E558">
            <v>247.47</v>
          </cell>
          <cell r="F558">
            <v>1469.56</v>
          </cell>
        </row>
        <row r="559">
          <cell r="A559" t="str">
            <v>2 S 04 101 04</v>
          </cell>
          <cell r="B559" t="str">
            <v xml:space="preserve">Boca BSTC D=1,20m normal </v>
          </cell>
          <cell r="C559" t="str">
            <v>und</v>
          </cell>
          <cell r="D559">
            <v>1731.35</v>
          </cell>
          <cell r="E559">
            <v>350.6</v>
          </cell>
          <cell r="F559">
            <v>2081.94</v>
          </cell>
        </row>
        <row r="560">
          <cell r="A560" t="str">
            <v>2 S 04 101 05</v>
          </cell>
          <cell r="B560" t="str">
            <v xml:space="preserve">Boca BSTC D=1,50m normal </v>
          </cell>
          <cell r="C560" t="str">
            <v>und</v>
          </cell>
          <cell r="D560">
            <v>3039.87</v>
          </cell>
          <cell r="E560">
            <v>615.57000000000005</v>
          </cell>
          <cell r="F560">
            <v>3655.45</v>
          </cell>
        </row>
        <row r="561">
          <cell r="A561" t="str">
            <v>2 S 04 101 06</v>
          </cell>
          <cell r="B561" t="str">
            <v>Boca BSTC D=0,60m - esc.=15</v>
          </cell>
          <cell r="C561" t="str">
            <v>und</v>
          </cell>
          <cell r="D561">
            <v>524</v>
          </cell>
          <cell r="E561">
            <v>106.11</v>
          </cell>
          <cell r="F561">
            <v>630.11</v>
          </cell>
        </row>
        <row r="562">
          <cell r="A562" t="str">
            <v>2 S 04 101 07</v>
          </cell>
          <cell r="B562" t="str">
            <v xml:space="preserve">Boca BSTC D=0,80 m - esc.=15 </v>
          </cell>
          <cell r="C562" t="str">
            <v>und</v>
          </cell>
          <cell r="D562">
            <v>850.61</v>
          </cell>
          <cell r="E562">
            <v>172.25</v>
          </cell>
          <cell r="F562">
            <v>1022.85</v>
          </cell>
        </row>
        <row r="563">
          <cell r="A563" t="str">
            <v>2 S 04 101 08</v>
          </cell>
          <cell r="B563" t="str">
            <v xml:space="preserve">Boca BSTC D=1,00 m - esc.=15 </v>
          </cell>
          <cell r="C563" t="str">
            <v>und</v>
          </cell>
          <cell r="D563">
            <v>1280.69</v>
          </cell>
          <cell r="E563">
            <v>259.33999999999997</v>
          </cell>
          <cell r="F563">
            <v>1540.03</v>
          </cell>
        </row>
        <row r="564">
          <cell r="A564" t="str">
            <v>2 S 04 101 09</v>
          </cell>
          <cell r="B564" t="str">
            <v xml:space="preserve">Boca BSTC D=1,20 m - esc.=15 </v>
          </cell>
          <cell r="C564" t="str">
            <v>und</v>
          </cell>
          <cell r="D564">
            <v>1819.61</v>
          </cell>
          <cell r="E564">
            <v>368.47</v>
          </cell>
          <cell r="F564">
            <v>2188.09</v>
          </cell>
        </row>
        <row r="565">
          <cell r="A565" t="str">
            <v>2 S 04 101 10</v>
          </cell>
          <cell r="B565" t="str">
            <v xml:space="preserve">Boca BSTC D=1,50 m - esc.=15 </v>
          </cell>
          <cell r="C565" t="str">
            <v>und</v>
          </cell>
          <cell r="D565">
            <v>3200.96</v>
          </cell>
          <cell r="E565">
            <v>648.20000000000005</v>
          </cell>
          <cell r="F565">
            <v>3849.16</v>
          </cell>
        </row>
        <row r="566">
          <cell r="A566" t="str">
            <v>2 S 04 101 11</v>
          </cell>
          <cell r="B566" t="str">
            <v xml:space="preserve">Boca BSTC D=0,60 m - esc.=30 </v>
          </cell>
          <cell r="C566" t="str">
            <v>und</v>
          </cell>
          <cell r="D566">
            <v>584.79</v>
          </cell>
          <cell r="E566">
            <v>118.42</v>
          </cell>
          <cell r="F566">
            <v>703.21</v>
          </cell>
        </row>
        <row r="567">
          <cell r="A567" t="str">
            <v>2 S 04 101 12</v>
          </cell>
          <cell r="B567" t="str">
            <v xml:space="preserve">Boca BSTC D=0,80 m - esc.=30 </v>
          </cell>
          <cell r="C567" t="str">
            <v>und</v>
          </cell>
          <cell r="D567">
            <v>946.25</v>
          </cell>
          <cell r="E567">
            <v>191.62</v>
          </cell>
          <cell r="F567">
            <v>1137.8699999999999</v>
          </cell>
        </row>
        <row r="568">
          <cell r="A568" t="str">
            <v>2 S 04 101 13</v>
          </cell>
          <cell r="B568" t="str">
            <v xml:space="preserve">Boca BSTC D=1,00 m - esc.=30 </v>
          </cell>
          <cell r="C568" t="str">
            <v>und</v>
          </cell>
          <cell r="D568">
            <v>1423.83</v>
          </cell>
          <cell r="E568">
            <v>288.33</v>
          </cell>
          <cell r="F568">
            <v>1712.16</v>
          </cell>
        </row>
        <row r="569">
          <cell r="A569" t="str">
            <v>2 S 04 101 14</v>
          </cell>
          <cell r="B569" t="str">
            <v xml:space="preserve">Boca BSTC D=1,20 m - esc.=30 </v>
          </cell>
          <cell r="C569" t="str">
            <v>und</v>
          </cell>
          <cell r="D569">
            <v>2027.37</v>
          </cell>
          <cell r="E569">
            <v>410.54</v>
          </cell>
          <cell r="F569">
            <v>2437.91</v>
          </cell>
        </row>
        <row r="570">
          <cell r="A570" t="str">
            <v>2 S 04 101 15</v>
          </cell>
          <cell r="B570" t="str">
            <v xml:space="preserve">Boca BSTC D=1,50 m - esc.=30 </v>
          </cell>
          <cell r="C570" t="str">
            <v>und</v>
          </cell>
          <cell r="D570">
            <v>3576.07</v>
          </cell>
          <cell r="E570">
            <v>724.15</v>
          </cell>
          <cell r="F570">
            <v>4300.22</v>
          </cell>
        </row>
        <row r="571">
          <cell r="A571" t="str">
            <v>2 S 04 101 16</v>
          </cell>
          <cell r="B571" t="str">
            <v xml:space="preserve">Boca BSTC D=0,60 m - esc.=45 </v>
          </cell>
          <cell r="C571" t="str">
            <v>und</v>
          </cell>
          <cell r="D571">
            <v>721.37</v>
          </cell>
          <cell r="E571">
            <v>146.08000000000001</v>
          </cell>
          <cell r="F571">
            <v>867.44</v>
          </cell>
        </row>
        <row r="572">
          <cell r="A572" t="str">
            <v>2 S 04 101 17</v>
          </cell>
          <cell r="B572" t="str">
            <v xml:space="preserve">Boca BSTC D=0,80 m - esc.=45 </v>
          </cell>
          <cell r="C572" t="str">
            <v>und</v>
          </cell>
          <cell r="D572">
            <v>1270.71</v>
          </cell>
          <cell r="E572">
            <v>257.32</v>
          </cell>
          <cell r="F572">
            <v>1528.03</v>
          </cell>
        </row>
        <row r="573">
          <cell r="A573" t="str">
            <v>2 S 04 101 18</v>
          </cell>
          <cell r="B573" t="str">
            <v xml:space="preserve">Boca BSTC D=1,00 m - esc.=45 </v>
          </cell>
          <cell r="C573" t="str">
            <v>und</v>
          </cell>
          <cell r="D573">
            <v>1761.54</v>
          </cell>
          <cell r="E573">
            <v>356.71</v>
          </cell>
          <cell r="F573">
            <v>2118.25</v>
          </cell>
        </row>
        <row r="574">
          <cell r="A574" t="str">
            <v>2 S 04 101 19</v>
          </cell>
          <cell r="B574" t="str">
            <v xml:space="preserve">Boca BSTC D=1,20 m - esc.=45 </v>
          </cell>
          <cell r="C574" t="str">
            <v>und</v>
          </cell>
          <cell r="D574">
            <v>2508.2800000000002</v>
          </cell>
          <cell r="E574">
            <v>507.93</v>
          </cell>
          <cell r="F574">
            <v>3016.2</v>
          </cell>
        </row>
        <row r="575">
          <cell r="A575" t="str">
            <v>2 S 04 101 20</v>
          </cell>
          <cell r="B575" t="str">
            <v xml:space="preserve">Boca BSTC D=1,50 m - esc.=45 </v>
          </cell>
          <cell r="C575" t="str">
            <v>und</v>
          </cell>
          <cell r="D575">
            <v>4506.21</v>
          </cell>
          <cell r="E575">
            <v>912.51</v>
          </cell>
          <cell r="F575">
            <v>5418.72</v>
          </cell>
        </row>
        <row r="576">
          <cell r="A576" t="str">
            <v>2 S 04 101 51</v>
          </cell>
          <cell r="B576" t="str">
            <v xml:space="preserve">Boca BSTC D=0,60 m normal AC/BC/PC </v>
          </cell>
          <cell r="C576" t="str">
            <v>und</v>
          </cell>
          <cell r="D576">
            <v>518.70000000000005</v>
          </cell>
          <cell r="E576">
            <v>105.04</v>
          </cell>
          <cell r="F576">
            <v>623.74</v>
          </cell>
        </row>
        <row r="577">
          <cell r="A577" t="str">
            <v>2 S 04 101 52</v>
          </cell>
          <cell r="B577" t="str">
            <v xml:space="preserve">Boca BSTC D=0,80 m normal AC/BC/PC </v>
          </cell>
          <cell r="C577" t="str">
            <v>und</v>
          </cell>
          <cell r="D577">
            <v>845.41</v>
          </cell>
          <cell r="E577">
            <v>171.2</v>
          </cell>
          <cell r="F577">
            <v>1016.61</v>
          </cell>
        </row>
        <row r="578">
          <cell r="A578" t="str">
            <v>2 S 04 101 53</v>
          </cell>
          <cell r="B578" t="str">
            <v xml:space="preserve">Boca BSTC D=1,00 m normal AC/BC/PC </v>
          </cell>
          <cell r="C578" t="str">
            <v>und</v>
          </cell>
          <cell r="D578">
            <v>1282.99</v>
          </cell>
          <cell r="E578">
            <v>259.81</v>
          </cell>
          <cell r="F578">
            <v>1542.8</v>
          </cell>
        </row>
        <row r="579">
          <cell r="A579" t="str">
            <v>2 S 04 101 54</v>
          </cell>
          <cell r="B579" t="str">
            <v xml:space="preserve">Boca BSTC D=1,20 m normal AC/BC/PC </v>
          </cell>
          <cell r="C579" t="str">
            <v>und</v>
          </cell>
          <cell r="D579">
            <v>1825.15</v>
          </cell>
          <cell r="E579">
            <v>369.59</v>
          </cell>
          <cell r="F579">
            <v>2194.7399999999998</v>
          </cell>
        </row>
        <row r="580">
          <cell r="A580" t="str">
            <v>2 S 04 101 55</v>
          </cell>
          <cell r="B580" t="str">
            <v>Boca BSTC D=1,50 m normal AC/BC/PC</v>
          </cell>
          <cell r="C580" t="str">
            <v>und</v>
          </cell>
          <cell r="D580">
            <v>3222.96</v>
          </cell>
          <cell r="E580">
            <v>652.65</v>
          </cell>
          <cell r="F580">
            <v>3875.61</v>
          </cell>
        </row>
        <row r="581">
          <cell r="A581" t="str">
            <v>2 S 04 101 56</v>
          </cell>
          <cell r="B581" t="str">
            <v xml:space="preserve">Boca BSTC D=0,60 m - esc=15 AC/BC/PC </v>
          </cell>
          <cell r="C581" t="str">
            <v>und</v>
          </cell>
          <cell r="D581">
            <v>544.88</v>
          </cell>
          <cell r="E581">
            <v>110.34</v>
          </cell>
          <cell r="F581">
            <v>655.21</v>
          </cell>
        </row>
        <row r="582">
          <cell r="A582" t="str">
            <v>2 S 04 101 57</v>
          </cell>
          <cell r="B582" t="str">
            <v xml:space="preserve">Boca BSTC D=0,80 m - esc=15 AC/BC/PC </v>
          </cell>
          <cell r="C582" t="str">
            <v>und</v>
          </cell>
          <cell r="D582">
            <v>889.18</v>
          </cell>
          <cell r="E582">
            <v>180.06</v>
          </cell>
          <cell r="F582">
            <v>1069.24</v>
          </cell>
        </row>
        <row r="583">
          <cell r="A583" t="str">
            <v>2 S 04 101 58</v>
          </cell>
          <cell r="B583" t="str">
            <v xml:space="preserve">Boca BSTC D=1,00 m - esc=15 AC/BC/PC </v>
          </cell>
          <cell r="C583" t="str">
            <v>und</v>
          </cell>
          <cell r="D583">
            <v>1344.76</v>
          </cell>
          <cell r="E583">
            <v>272.31</v>
          </cell>
          <cell r="F583">
            <v>1617.08</v>
          </cell>
        </row>
        <row r="584">
          <cell r="A584" t="str">
            <v>2 S 04 101 59</v>
          </cell>
          <cell r="B584" t="str">
            <v xml:space="preserve">Boca BSTC D=1,20 m - esc=15 AC/BC/PC </v>
          </cell>
          <cell r="C584" t="str">
            <v>und</v>
          </cell>
          <cell r="D584">
            <v>1918.64</v>
          </cell>
          <cell r="E584">
            <v>388.52</v>
          </cell>
          <cell r="F584">
            <v>2307.16</v>
          </cell>
        </row>
        <row r="585">
          <cell r="A585" t="str">
            <v>2 S 04 101 60</v>
          </cell>
          <cell r="B585" t="str">
            <v xml:space="preserve">Boca BSTC D=1,50 m - esc=15 AC/BC/PC </v>
          </cell>
          <cell r="C585" t="str">
            <v>und</v>
          </cell>
          <cell r="D585">
            <v>3394.41</v>
          </cell>
          <cell r="E585">
            <v>687.37</v>
          </cell>
          <cell r="F585">
            <v>4081.78</v>
          </cell>
        </row>
        <row r="586">
          <cell r="A586" t="str">
            <v>2 S 04 101 61</v>
          </cell>
          <cell r="B586" t="str">
            <v xml:space="preserve">Boca BSTC D=0,60 m - esc=30 AC/BC/PC </v>
          </cell>
          <cell r="C586" t="str">
            <v>und</v>
          </cell>
          <cell r="D586">
            <v>608.20000000000005</v>
          </cell>
          <cell r="E586">
            <v>123.16</v>
          </cell>
          <cell r="F586">
            <v>731.36</v>
          </cell>
        </row>
        <row r="587">
          <cell r="A587" t="str">
            <v>2 S 04 101 62</v>
          </cell>
          <cell r="B587" t="str">
            <v xml:space="preserve">Boca BSTC D=0,80 m - esc=30 AC/BC/PC </v>
          </cell>
          <cell r="C587" t="str">
            <v>und</v>
          </cell>
          <cell r="D587">
            <v>989.31</v>
          </cell>
          <cell r="E587">
            <v>200.34</v>
          </cell>
          <cell r="F587">
            <v>1189.6400000000001</v>
          </cell>
        </row>
        <row r="588">
          <cell r="A588" t="str">
            <v>2 S 04 101 63</v>
          </cell>
          <cell r="B588" t="str">
            <v xml:space="preserve">Boca BSTC D=1,00 m - esc=30 AC/BC/PC </v>
          </cell>
          <cell r="C588" t="str">
            <v>und</v>
          </cell>
          <cell r="D588">
            <v>1495.37</v>
          </cell>
          <cell r="E588">
            <v>302.81</v>
          </cell>
          <cell r="F588">
            <v>1798.19</v>
          </cell>
        </row>
        <row r="589">
          <cell r="A589" t="str">
            <v>2 S 04 101 64</v>
          </cell>
          <cell r="B589" t="str">
            <v xml:space="preserve">Boca BSTC D=1,20 m - esc=30 AC/BC/PC </v>
          </cell>
          <cell r="C589" t="str">
            <v>und</v>
          </cell>
          <cell r="D589">
            <v>2138.37</v>
          </cell>
          <cell r="E589">
            <v>433.02</v>
          </cell>
          <cell r="F589">
            <v>2571.4</v>
          </cell>
        </row>
        <row r="590">
          <cell r="A590" t="str">
            <v>2 S 04 101 65</v>
          </cell>
          <cell r="B590" t="str">
            <v xml:space="preserve">Boca BSTC D=1,50 m - esc=30 AC/BC/PC </v>
          </cell>
          <cell r="C590" t="str">
            <v>und</v>
          </cell>
          <cell r="D590">
            <v>3793.47</v>
          </cell>
          <cell r="E590">
            <v>768.18</v>
          </cell>
          <cell r="F590">
            <v>4561.6499999999996</v>
          </cell>
        </row>
        <row r="591">
          <cell r="A591" t="str">
            <v>2 S 04 101 66</v>
          </cell>
          <cell r="B591" t="str">
            <v xml:space="preserve">Boca BSTC D=0,60 m - esc=45 AC/BC/PC </v>
          </cell>
          <cell r="C591" t="str">
            <v>und</v>
          </cell>
          <cell r="D591">
            <v>750.62</v>
          </cell>
          <cell r="E591">
            <v>152</v>
          </cell>
          <cell r="F591">
            <v>902.62</v>
          </cell>
        </row>
        <row r="592">
          <cell r="A592" t="str">
            <v>2 S 04 101 67</v>
          </cell>
          <cell r="B592" t="str">
            <v xml:space="preserve">Boca BSTC D=0,80 m - esc=45 AC/BC/PC </v>
          </cell>
          <cell r="C592" t="str">
            <v>und</v>
          </cell>
          <cell r="D592">
            <v>1324.72</v>
          </cell>
          <cell r="E592">
            <v>268.26</v>
          </cell>
          <cell r="F592">
            <v>1592.98</v>
          </cell>
        </row>
        <row r="593">
          <cell r="A593" t="str">
            <v>2 S 04 101 68</v>
          </cell>
          <cell r="B593" t="str">
            <v xml:space="preserve">Boca BSTC D=1,00 m - esc=45 AC/BC/PC </v>
          </cell>
          <cell r="C593" t="str">
            <v>und</v>
          </cell>
          <cell r="D593">
            <v>1851.22</v>
          </cell>
          <cell r="E593">
            <v>374.87</v>
          </cell>
          <cell r="F593">
            <v>2226.09</v>
          </cell>
        </row>
        <row r="594">
          <cell r="A594" t="str">
            <v>2 S 04 101 69</v>
          </cell>
          <cell r="B594" t="str">
            <v>Boca BSTC D=1,20 m - esc=45 AC/BC/PC</v>
          </cell>
          <cell r="C594" t="str">
            <v>und</v>
          </cell>
          <cell r="D594">
            <v>2647.71</v>
          </cell>
          <cell r="E594">
            <v>536.16</v>
          </cell>
          <cell r="F594">
            <v>3183.87</v>
          </cell>
        </row>
        <row r="595">
          <cell r="A595" t="str">
            <v>2 S 04 101 70</v>
          </cell>
          <cell r="B595" t="str">
            <v xml:space="preserve">Boca BSTC D=1,50 m - esc=45 AC/BC/PC </v>
          </cell>
          <cell r="C595" t="str">
            <v>und</v>
          </cell>
          <cell r="D595">
            <v>4780.87</v>
          </cell>
          <cell r="E595">
            <v>968.13</v>
          </cell>
          <cell r="F595">
            <v>5749</v>
          </cell>
        </row>
        <row r="596">
          <cell r="A596" t="str">
            <v>2 S 04 110 01</v>
          </cell>
          <cell r="B596" t="str">
            <v xml:space="preserve">Corpo BDTC D=1,00m </v>
          </cell>
          <cell r="C596" t="str">
            <v>m</v>
          </cell>
          <cell r="D596">
            <v>952.71</v>
          </cell>
          <cell r="E596">
            <v>192.92</v>
          </cell>
          <cell r="F596">
            <v>1145.6400000000001</v>
          </cell>
        </row>
        <row r="597">
          <cell r="A597" t="str">
            <v>2 S 04 110 02</v>
          </cell>
          <cell r="B597" t="str">
            <v xml:space="preserve">Corpo BDTC D=1,20m </v>
          </cell>
          <cell r="C597" t="str">
            <v>m</v>
          </cell>
          <cell r="D597">
            <v>1240.47</v>
          </cell>
          <cell r="E597">
            <v>251.2</v>
          </cell>
          <cell r="F597">
            <v>1491.67</v>
          </cell>
        </row>
        <row r="598">
          <cell r="A598" t="str">
            <v>2 S 04 110 03</v>
          </cell>
          <cell r="B598" t="str">
            <v xml:space="preserve">Corpo BDTC D=1,50m </v>
          </cell>
          <cell r="C598" t="str">
            <v>m</v>
          </cell>
          <cell r="D598">
            <v>1938.68</v>
          </cell>
          <cell r="E598">
            <v>392.58</v>
          </cell>
          <cell r="F598">
            <v>2331.2600000000002</v>
          </cell>
        </row>
        <row r="599">
          <cell r="A599" t="str">
            <v>2 S 04 110 51</v>
          </cell>
          <cell r="B599" t="str">
            <v xml:space="preserve">Corpo BDTC D=1,00 m AC/BC/PC </v>
          </cell>
          <cell r="C599" t="str">
            <v>m</v>
          </cell>
          <cell r="D599">
            <v>989.62</v>
          </cell>
          <cell r="E599">
            <v>200.4</v>
          </cell>
          <cell r="F599">
            <v>1190.01</v>
          </cell>
        </row>
        <row r="600">
          <cell r="A600" t="str">
            <v>2 S 04 110 52</v>
          </cell>
          <cell r="B600" t="str">
            <v xml:space="preserve">Corpo BDTC D=1,20 m AC/BC/PC </v>
          </cell>
          <cell r="C600" t="str">
            <v>m</v>
          </cell>
          <cell r="D600">
            <v>1283.6600000000001</v>
          </cell>
          <cell r="E600">
            <v>259.94</v>
          </cell>
          <cell r="F600">
            <v>1543.6</v>
          </cell>
        </row>
        <row r="601">
          <cell r="A601" t="str">
            <v>2 S 04 110 53</v>
          </cell>
          <cell r="B601" t="str">
            <v xml:space="preserve">Corpo BDTC D=1,50 m AC/BC/PC </v>
          </cell>
          <cell r="C601" t="str">
            <v>m</v>
          </cell>
          <cell r="D601">
            <v>2002.45</v>
          </cell>
          <cell r="E601">
            <v>405.5</v>
          </cell>
          <cell r="F601">
            <v>2407.9499999999998</v>
          </cell>
        </row>
        <row r="602">
          <cell r="A602" t="str">
            <v>2 S 04 111 01</v>
          </cell>
          <cell r="B602" t="str">
            <v xml:space="preserve">Boca BDTC D=1,00m normal </v>
          </cell>
          <cell r="C602" t="str">
            <v>und</v>
          </cell>
          <cell r="D602">
            <v>1695.1</v>
          </cell>
          <cell r="E602">
            <v>343.26</v>
          </cell>
          <cell r="F602">
            <v>2038.36</v>
          </cell>
        </row>
        <row r="603">
          <cell r="A603" t="str">
            <v>2 S 04 111 02</v>
          </cell>
          <cell r="B603" t="str">
            <v xml:space="preserve">Boca BDTC D=1,20m normal </v>
          </cell>
          <cell r="C603" t="str">
            <v>und</v>
          </cell>
          <cell r="D603">
            <v>2408.67</v>
          </cell>
          <cell r="E603">
            <v>487.76</v>
          </cell>
          <cell r="F603">
            <v>2896.42</v>
          </cell>
        </row>
        <row r="604">
          <cell r="A604" t="str">
            <v>2 S 04 111 03</v>
          </cell>
          <cell r="B604" t="str">
            <v xml:space="preserve">Boca BDTC D=1,50m normal </v>
          </cell>
          <cell r="C604" t="str">
            <v>und</v>
          </cell>
          <cell r="D604">
            <v>4119.6000000000004</v>
          </cell>
          <cell r="E604">
            <v>834.22</v>
          </cell>
          <cell r="F604">
            <v>4953.82</v>
          </cell>
        </row>
        <row r="605">
          <cell r="A605" t="str">
            <v>2 S 04 111 05</v>
          </cell>
          <cell r="B605" t="str">
            <v xml:space="preserve">Boca BDTC D=1,00 m - esc.=15 </v>
          </cell>
          <cell r="C605" t="str">
            <v>und</v>
          </cell>
          <cell r="D605">
            <v>1770.9</v>
          </cell>
          <cell r="E605">
            <v>358.61</v>
          </cell>
          <cell r="F605">
            <v>2129.5</v>
          </cell>
        </row>
        <row r="606">
          <cell r="A606" t="str">
            <v>2 S 04 111 06</v>
          </cell>
          <cell r="B606" t="str">
            <v xml:space="preserve">Boca BDTC D=1,20 m - esc.=15 </v>
          </cell>
          <cell r="C606" t="str">
            <v>und</v>
          </cell>
          <cell r="D606">
            <v>2520.58</v>
          </cell>
          <cell r="E606">
            <v>510.42</v>
          </cell>
          <cell r="F606">
            <v>3031</v>
          </cell>
        </row>
        <row r="607">
          <cell r="A607" t="str">
            <v>2 S 04 111 07</v>
          </cell>
          <cell r="B607" t="str">
            <v xml:space="preserve">Boca BDTC D=1,50 m - esc.=15 </v>
          </cell>
          <cell r="C607" t="str">
            <v>und</v>
          </cell>
          <cell r="D607">
            <v>4315.13</v>
          </cell>
          <cell r="E607">
            <v>873.81</v>
          </cell>
          <cell r="F607">
            <v>5188.9399999999996</v>
          </cell>
        </row>
        <row r="608">
          <cell r="A608" t="str">
            <v>2 S 04 111 08</v>
          </cell>
          <cell r="B608" t="str">
            <v xml:space="preserve">Boca BDTC D=1,00 - esc.=30 </v>
          </cell>
          <cell r="C608" t="str">
            <v>und</v>
          </cell>
          <cell r="D608">
            <v>1969.06</v>
          </cell>
          <cell r="E608">
            <v>398.73</v>
          </cell>
          <cell r="F608">
            <v>2367.79</v>
          </cell>
        </row>
        <row r="609">
          <cell r="A609" t="str">
            <v>2 S 04 111 09</v>
          </cell>
          <cell r="B609" t="str">
            <v xml:space="preserve">Boca BDTC D=1,20 m - esc.=30 </v>
          </cell>
          <cell r="C609" t="str">
            <v>und</v>
          </cell>
          <cell r="D609">
            <v>2804.11</v>
          </cell>
          <cell r="E609">
            <v>567.83000000000004</v>
          </cell>
          <cell r="F609">
            <v>3371.95</v>
          </cell>
        </row>
        <row r="610">
          <cell r="A610" t="str">
            <v>2 S 04 111 10</v>
          </cell>
          <cell r="B610" t="str">
            <v xml:space="preserve">Boca BDTC D=1,50 m - esc.=30 </v>
          </cell>
          <cell r="C610" t="str">
            <v>und</v>
          </cell>
          <cell r="D610">
            <v>4818.8100000000004</v>
          </cell>
          <cell r="E610">
            <v>975.81</v>
          </cell>
          <cell r="F610">
            <v>5794.62</v>
          </cell>
        </row>
        <row r="611">
          <cell r="A611" t="str">
            <v>2 S 04 111 11</v>
          </cell>
          <cell r="B611" t="str">
            <v xml:space="preserve">Boca BDTC D=1,00 m - esc.=45 </v>
          </cell>
          <cell r="C611" t="str">
            <v>und</v>
          </cell>
          <cell r="D611">
            <v>2431</v>
          </cell>
          <cell r="E611">
            <v>492.28</v>
          </cell>
          <cell r="F611">
            <v>2923.27</v>
          </cell>
        </row>
        <row r="612">
          <cell r="A612" t="str">
            <v>2 S 04 111 12</v>
          </cell>
          <cell r="B612" t="str">
            <v xml:space="preserve">Boca BDTC D=1,20 m - esc.=45 </v>
          </cell>
          <cell r="C612" t="str">
            <v>und</v>
          </cell>
          <cell r="D612">
            <v>3455.48</v>
          </cell>
          <cell r="E612">
            <v>699.73</v>
          </cell>
          <cell r="F612">
            <v>4155.21</v>
          </cell>
        </row>
        <row r="613">
          <cell r="A613" t="str">
            <v>2 S 04 111 13</v>
          </cell>
          <cell r="B613" t="str">
            <v xml:space="preserve">Boca BDTC D=1,50 m - esc.=45 </v>
          </cell>
          <cell r="C613" t="str">
            <v>und</v>
          </cell>
          <cell r="D613">
            <v>5935.53</v>
          </cell>
          <cell r="E613">
            <v>1201.94</v>
          </cell>
          <cell r="F613">
            <v>7137.47</v>
          </cell>
        </row>
        <row r="614">
          <cell r="A614" t="str">
            <v>2 S 04 111 51</v>
          </cell>
          <cell r="B614" t="str">
            <v xml:space="preserve">Boca BDTC D=1,00 m normal AC/BC/PC </v>
          </cell>
          <cell r="C614" t="str">
            <v>und</v>
          </cell>
          <cell r="D614">
            <v>1782.53</v>
          </cell>
          <cell r="E614">
            <v>360.96</v>
          </cell>
          <cell r="F614">
            <v>2143.4899999999998</v>
          </cell>
        </row>
        <row r="615">
          <cell r="A615" t="str">
            <v>2 S 04 111 52</v>
          </cell>
          <cell r="B615" t="str">
            <v xml:space="preserve">Boca BDTC D=1,20 m normal AC/BC/PC </v>
          </cell>
          <cell r="C615" t="str">
            <v>und</v>
          </cell>
          <cell r="D615">
            <v>2543.5</v>
          </cell>
          <cell r="E615">
            <v>515.05999999999995</v>
          </cell>
          <cell r="F615">
            <v>3058.55</v>
          </cell>
        </row>
        <row r="616">
          <cell r="A616" t="str">
            <v>2 S 04 111 53</v>
          </cell>
          <cell r="B616" t="str">
            <v xml:space="preserve">Boca BDTC D=1,50 m normal AC/BC/PC </v>
          </cell>
          <cell r="C616" t="str">
            <v>und</v>
          </cell>
          <cell r="D616">
            <v>4376.43</v>
          </cell>
          <cell r="E616">
            <v>886.23</v>
          </cell>
          <cell r="F616">
            <v>5262.66</v>
          </cell>
        </row>
        <row r="617">
          <cell r="A617" t="str">
            <v>2 S 04 111 55</v>
          </cell>
          <cell r="B617" t="str">
            <v xml:space="preserve">Boca BDTC D=1,00 m - esc=15 AC/BC/PC </v>
          </cell>
          <cell r="C617" t="str">
            <v>und</v>
          </cell>
          <cell r="D617">
            <v>1862.39</v>
          </cell>
          <cell r="E617">
            <v>377.13</v>
          </cell>
          <cell r="F617">
            <v>2239.52</v>
          </cell>
        </row>
        <row r="618">
          <cell r="A618" t="str">
            <v>2 S 04 111 56</v>
          </cell>
          <cell r="B618" t="str">
            <v xml:space="preserve">Boca BDTC D=1,20 m - esc=15 AC/BC/PC </v>
          </cell>
          <cell r="C618" t="str">
            <v>und</v>
          </cell>
          <cell r="D618">
            <v>2662.07</v>
          </cell>
          <cell r="E618">
            <v>539.07000000000005</v>
          </cell>
          <cell r="F618">
            <v>3201.14</v>
          </cell>
        </row>
        <row r="619">
          <cell r="A619" t="str">
            <v>2 S 04 111 57</v>
          </cell>
          <cell r="B619" t="str">
            <v xml:space="preserve">Boca BDTC D=1,50 m - esc=15 AC/BC/PC </v>
          </cell>
          <cell r="C619" t="str">
            <v>und</v>
          </cell>
          <cell r="D619">
            <v>4584.8599999999997</v>
          </cell>
          <cell r="E619">
            <v>928.43</v>
          </cell>
          <cell r="F619">
            <v>5513.29</v>
          </cell>
        </row>
        <row r="620">
          <cell r="A620" t="str">
            <v>2 S 04 111 58</v>
          </cell>
          <cell r="B620" t="str">
            <v xml:space="preserve">Boca BDTC D=1,00 m - esc=30 AC/BC/PC </v>
          </cell>
          <cell r="C620" t="str">
            <v>und</v>
          </cell>
          <cell r="D620">
            <v>2071.17</v>
          </cell>
          <cell r="E620">
            <v>419.41</v>
          </cell>
          <cell r="F620">
            <v>2490.58</v>
          </cell>
        </row>
        <row r="621">
          <cell r="A621" t="str">
            <v>2 S 04 111 59</v>
          </cell>
          <cell r="B621" t="str">
            <v xml:space="preserve">Boca BDTC D=1,20 m - esc=30 AC/BC/PC </v>
          </cell>
          <cell r="C621" t="str">
            <v>und</v>
          </cell>
          <cell r="D621">
            <v>2962.21</v>
          </cell>
          <cell r="E621">
            <v>599.85</v>
          </cell>
          <cell r="F621">
            <v>3562.06</v>
          </cell>
        </row>
        <row r="622">
          <cell r="A622" t="str">
            <v>2 S 04 111 60</v>
          </cell>
          <cell r="B622" t="str">
            <v xml:space="preserve">Boca BDTC D=1,50 m - esc=30 AC/BC/PC </v>
          </cell>
          <cell r="C622" t="str">
            <v>und</v>
          </cell>
          <cell r="D622">
            <v>5121.28</v>
          </cell>
          <cell r="E622">
            <v>1037.06</v>
          </cell>
          <cell r="F622">
            <v>6158.34</v>
          </cell>
        </row>
        <row r="623">
          <cell r="A623" t="str">
            <v>2 S 04 111 61</v>
          </cell>
          <cell r="B623" t="str">
            <v xml:space="preserve">Boca BDTC D=1,00 m - esc=45 AC/BC/PC </v>
          </cell>
          <cell r="C623" t="str">
            <v>und</v>
          </cell>
          <cell r="D623">
            <v>2557.83</v>
          </cell>
          <cell r="E623">
            <v>517.96</v>
          </cell>
          <cell r="F623">
            <v>3075.79</v>
          </cell>
        </row>
        <row r="624">
          <cell r="A624" t="str">
            <v>2 S 04 111 62</v>
          </cell>
          <cell r="B624" t="str">
            <v xml:space="preserve">Boca BDTC D=1,20 m - esc=45 AC/BC/PC </v>
          </cell>
          <cell r="C624" t="str">
            <v>und</v>
          </cell>
          <cell r="D624">
            <v>3652.29</v>
          </cell>
          <cell r="E624">
            <v>739.59</v>
          </cell>
          <cell r="F624">
            <v>4391.88</v>
          </cell>
        </row>
        <row r="625">
          <cell r="A625" t="str">
            <v>2 S 04 111 63</v>
          </cell>
          <cell r="B625" t="str">
            <v xml:space="preserve">Boca BDTC D=1,50 m - esc=45 AC/BC/PC </v>
          </cell>
          <cell r="C625" t="str">
            <v>und</v>
          </cell>
          <cell r="D625">
            <v>6313.75</v>
          </cell>
          <cell r="E625">
            <v>1278.53</v>
          </cell>
          <cell r="F625">
            <v>7592.29</v>
          </cell>
        </row>
        <row r="626">
          <cell r="A626" t="str">
            <v>2 S 04 120 01</v>
          </cell>
          <cell r="B626" t="str">
            <v xml:space="preserve">Corpo BTTC D=1,00m </v>
          </cell>
          <cell r="C626" t="str">
            <v>m</v>
          </cell>
          <cell r="D626">
            <v>1358.99</v>
          </cell>
          <cell r="E626">
            <v>275.2</v>
          </cell>
          <cell r="F626">
            <v>1634.19</v>
          </cell>
        </row>
        <row r="627">
          <cell r="A627" t="str">
            <v>2 S 04 120 02</v>
          </cell>
          <cell r="B627" t="str">
            <v xml:space="preserve">Corpo BTTC D=1,20m </v>
          </cell>
          <cell r="C627" t="str">
            <v>m</v>
          </cell>
          <cell r="D627">
            <v>1842.87</v>
          </cell>
          <cell r="E627">
            <v>373.18</v>
          </cell>
          <cell r="F627">
            <v>2216.0500000000002</v>
          </cell>
        </row>
        <row r="628">
          <cell r="A628" t="str">
            <v>2 S 04 120 03</v>
          </cell>
          <cell r="B628" t="str">
            <v xml:space="preserve">Corpo BTTC D=1,50m </v>
          </cell>
          <cell r="C628" t="str">
            <v>m</v>
          </cell>
          <cell r="D628">
            <v>2790.32</v>
          </cell>
          <cell r="E628">
            <v>565.04</v>
          </cell>
          <cell r="F628">
            <v>3355.36</v>
          </cell>
        </row>
        <row r="629">
          <cell r="A629" t="str">
            <v>2 S 04 120 51</v>
          </cell>
          <cell r="B629" t="str">
            <v xml:space="preserve">Corpo BTTC D=1,00 m AC/BC/PC </v>
          </cell>
          <cell r="C629" t="str">
            <v>m</v>
          </cell>
          <cell r="D629">
            <v>1407.61</v>
          </cell>
          <cell r="E629">
            <v>285.04000000000002</v>
          </cell>
          <cell r="F629">
            <v>1692.65</v>
          </cell>
        </row>
        <row r="630">
          <cell r="A630" t="str">
            <v>2 S 04 120 52</v>
          </cell>
          <cell r="B630" t="str">
            <v xml:space="preserve">Corpo BTTC D=1,20 m AC/BC/PC </v>
          </cell>
          <cell r="C630" t="str">
            <v>m</v>
          </cell>
          <cell r="D630">
            <v>1907.64</v>
          </cell>
          <cell r="E630">
            <v>386.3</v>
          </cell>
          <cell r="F630">
            <v>2293.94</v>
          </cell>
        </row>
        <row r="631">
          <cell r="A631" t="str">
            <v>2 S 04 120 53</v>
          </cell>
          <cell r="B631" t="str">
            <v xml:space="preserve">Corpo BTTC D=1,50 m AC/BC/PC </v>
          </cell>
          <cell r="C631" t="str">
            <v>m</v>
          </cell>
          <cell r="D631">
            <v>2881.65</v>
          </cell>
          <cell r="E631">
            <v>583.53</v>
          </cell>
          <cell r="F631">
            <v>3465.18</v>
          </cell>
        </row>
        <row r="632">
          <cell r="A632" t="str">
            <v>2 S 04 121 01</v>
          </cell>
          <cell r="B632" t="str">
            <v xml:space="preserve">Boca BTTC D=1,00m normal </v>
          </cell>
          <cell r="C632" t="str">
            <v>und</v>
          </cell>
          <cell r="D632">
            <v>2175.0300000000002</v>
          </cell>
          <cell r="E632">
            <v>440.44</v>
          </cell>
          <cell r="F632">
            <v>2615.48</v>
          </cell>
        </row>
        <row r="633">
          <cell r="A633" t="str">
            <v>2 S 04 121 02</v>
          </cell>
          <cell r="B633" t="str">
            <v xml:space="preserve">Boca BTTC D=1,20m normal </v>
          </cell>
          <cell r="C633" t="str">
            <v>und</v>
          </cell>
          <cell r="D633">
            <v>3092.98</v>
          </cell>
          <cell r="E633">
            <v>626.33000000000004</v>
          </cell>
          <cell r="F633">
            <v>3719.31</v>
          </cell>
        </row>
        <row r="634">
          <cell r="A634" t="str">
            <v>2 S 04 121 03</v>
          </cell>
          <cell r="B634" t="str">
            <v xml:space="preserve">Boca BTTC D=1,50m normal </v>
          </cell>
          <cell r="C634" t="str">
            <v>und</v>
          </cell>
          <cell r="D634">
            <v>5226.42</v>
          </cell>
          <cell r="E634">
            <v>1058.3499999999999</v>
          </cell>
          <cell r="F634">
            <v>6284.76</v>
          </cell>
        </row>
        <row r="635">
          <cell r="A635" t="str">
            <v>2 S 04 121 04</v>
          </cell>
          <cell r="B635" t="str">
            <v xml:space="preserve">Boca BTTC D=1,00 m - esc.=15 </v>
          </cell>
          <cell r="C635" t="str">
            <v>und</v>
          </cell>
          <cell r="D635">
            <v>2266.56</v>
          </cell>
          <cell r="E635">
            <v>458.98</v>
          </cell>
          <cell r="F635">
            <v>2725.54</v>
          </cell>
        </row>
        <row r="636">
          <cell r="A636" t="str">
            <v>2 S 04 121 05</v>
          </cell>
          <cell r="B636" t="str">
            <v xml:space="preserve">Boca BTTC D=1,20 m - esc.=15 </v>
          </cell>
          <cell r="C636" t="str">
            <v>und</v>
          </cell>
          <cell r="D636">
            <v>3230.12</v>
          </cell>
          <cell r="E636">
            <v>654.1</v>
          </cell>
          <cell r="F636">
            <v>3884.22</v>
          </cell>
        </row>
        <row r="637">
          <cell r="A637" t="str">
            <v>2 S 04 121 06</v>
          </cell>
          <cell r="B637" t="str">
            <v xml:space="preserve">Boca BTTC D=1,50 m - esc.=15 </v>
          </cell>
          <cell r="C637" t="str">
            <v>und</v>
          </cell>
          <cell r="D637">
            <v>5462.77</v>
          </cell>
          <cell r="E637">
            <v>1106.21</v>
          </cell>
          <cell r="F637">
            <v>6568.98</v>
          </cell>
        </row>
        <row r="638">
          <cell r="A638" t="str">
            <v>2 S 04 121 07</v>
          </cell>
          <cell r="B638" t="str">
            <v xml:space="preserve">Boca BTTC D=1,00 m - esc.=30 </v>
          </cell>
          <cell r="C638" t="str">
            <v>und</v>
          </cell>
          <cell r="D638">
            <v>2522.3000000000002</v>
          </cell>
          <cell r="E638">
            <v>510.77</v>
          </cell>
          <cell r="F638">
            <v>3033.06</v>
          </cell>
        </row>
        <row r="639">
          <cell r="A639" t="str">
            <v>2 S 04 121 08</v>
          </cell>
          <cell r="B639" t="str">
            <v xml:space="preserve">Boca BTTC D=1,20 m - esc.=30 </v>
          </cell>
          <cell r="C639" t="str">
            <v>und</v>
          </cell>
          <cell r="D639">
            <v>3592.47</v>
          </cell>
          <cell r="E639">
            <v>727.47</v>
          </cell>
          <cell r="F639">
            <v>4319.9399999999996</v>
          </cell>
        </row>
        <row r="640">
          <cell r="A640" t="str">
            <v>2 S 04 121 09</v>
          </cell>
          <cell r="B640" t="str">
            <v xml:space="preserve">Boca BTTC D=1,50 m - esc.=30 </v>
          </cell>
          <cell r="C640" t="str">
            <v>und</v>
          </cell>
          <cell r="D640">
            <v>6091.64</v>
          </cell>
          <cell r="E640">
            <v>1233.56</v>
          </cell>
          <cell r="F640">
            <v>7325.2</v>
          </cell>
        </row>
        <row r="641">
          <cell r="A641" t="str">
            <v>2 S 04 121 10</v>
          </cell>
          <cell r="B641" t="str">
            <v xml:space="preserve">Boca BTTC D=1,00 m - esc.=45 </v>
          </cell>
          <cell r="C641" t="str">
            <v>und</v>
          </cell>
          <cell r="D641">
            <v>3098.62</v>
          </cell>
          <cell r="E641">
            <v>627.47</v>
          </cell>
          <cell r="F641">
            <v>3726.09</v>
          </cell>
        </row>
        <row r="642">
          <cell r="A642" t="str">
            <v>2 S 04 121 11</v>
          </cell>
          <cell r="B642" t="str">
            <v xml:space="preserve">Boca BTTC D=1,20 m - esc.=45 </v>
          </cell>
          <cell r="C642" t="str">
            <v>und</v>
          </cell>
          <cell r="D642">
            <v>4415.93</v>
          </cell>
          <cell r="E642">
            <v>894.22</v>
          </cell>
          <cell r="F642">
            <v>5310.15</v>
          </cell>
        </row>
        <row r="643">
          <cell r="A643" t="str">
            <v>2 S 04 121 12</v>
          </cell>
          <cell r="B643" t="str">
            <v xml:space="preserve">Boca BTTC D=1,50 m - esc.=45 </v>
          </cell>
          <cell r="C643" t="str">
            <v>und</v>
          </cell>
          <cell r="D643">
            <v>7526.19</v>
          </cell>
          <cell r="E643">
            <v>1524.05</v>
          </cell>
          <cell r="F643">
            <v>9050.24</v>
          </cell>
        </row>
        <row r="644">
          <cell r="A644" t="str">
            <v>2 S 04 121 51</v>
          </cell>
          <cell r="B644" t="str">
            <v xml:space="preserve">Boca BTTC D=1,00 m normal AC/BC/PC </v>
          </cell>
          <cell r="C644" t="str">
            <v>und</v>
          </cell>
          <cell r="D644">
            <v>2289.12</v>
          </cell>
          <cell r="E644">
            <v>463.55</v>
          </cell>
          <cell r="F644">
            <v>2752.67</v>
          </cell>
        </row>
        <row r="645">
          <cell r="A645" t="str">
            <v>2 S 04 121 52</v>
          </cell>
          <cell r="B645" t="str">
            <v xml:space="preserve">Boca BTTC D=1,20 m normal AC/BC/PC </v>
          </cell>
          <cell r="C645" t="str">
            <v>und</v>
          </cell>
          <cell r="D645">
            <v>3268.83</v>
          </cell>
          <cell r="E645">
            <v>661.94</v>
          </cell>
          <cell r="F645">
            <v>3930.77</v>
          </cell>
        </row>
        <row r="646">
          <cell r="A646" t="str">
            <v>2 S 04 121 53</v>
          </cell>
          <cell r="B646" t="str">
            <v xml:space="preserve">Boca BTTC D=1,50 m normal AC/BC/PC </v>
          </cell>
          <cell r="C646" t="str">
            <v>und</v>
          </cell>
          <cell r="D646">
            <v>5557.81</v>
          </cell>
          <cell r="E646">
            <v>1125.46</v>
          </cell>
          <cell r="F646">
            <v>6683.27</v>
          </cell>
        </row>
        <row r="647">
          <cell r="A647" t="str">
            <v>2 S 04 121 54</v>
          </cell>
          <cell r="B647" t="str">
            <v xml:space="preserve">Boca BTTC D=1,00 m - esc=15 AC/BC/PC </v>
          </cell>
          <cell r="C647" t="str">
            <v>und</v>
          </cell>
          <cell r="D647">
            <v>2385.6</v>
          </cell>
          <cell r="E647">
            <v>483.08</v>
          </cell>
          <cell r="F647">
            <v>2868.68</v>
          </cell>
        </row>
        <row r="648">
          <cell r="A648" t="str">
            <v>2 S 04 121 55</v>
          </cell>
          <cell r="B648" t="str">
            <v xml:space="preserve">Boca BTTC D=1,20 m - esc=15 AC/BC/PC </v>
          </cell>
          <cell r="C648" t="str">
            <v>und</v>
          </cell>
          <cell r="D648">
            <v>3414.09</v>
          </cell>
          <cell r="E648">
            <v>691.35</v>
          </cell>
          <cell r="F648">
            <v>4105.4399999999996</v>
          </cell>
        </row>
        <row r="649">
          <cell r="A649" t="str">
            <v>2 S 04 121 56</v>
          </cell>
          <cell r="B649" t="str">
            <v xml:space="preserve">Boca BTTC D=1,50 m - esc=15 AC/BC/PC </v>
          </cell>
          <cell r="C649" t="str">
            <v>und</v>
          </cell>
          <cell r="D649">
            <v>5809.67</v>
          </cell>
          <cell r="E649">
            <v>1176.46</v>
          </cell>
          <cell r="F649">
            <v>6986.13</v>
          </cell>
        </row>
        <row r="650">
          <cell r="A650" t="str">
            <v>2 S 04 121 57</v>
          </cell>
          <cell r="B650" t="str">
            <v xml:space="preserve">Boca BTTC D=1,00 m - esc=30 AC/BC/PC </v>
          </cell>
          <cell r="C650" t="str">
            <v>und</v>
          </cell>
          <cell r="D650">
            <v>2655.07</v>
          </cell>
          <cell r="E650">
            <v>537.65</v>
          </cell>
          <cell r="F650">
            <v>3192.73</v>
          </cell>
        </row>
        <row r="651">
          <cell r="A651" t="str">
            <v>2 S 04 121 58</v>
          </cell>
          <cell r="B651" t="str">
            <v>Boca BTTC D=1,20 m - esc=30 AC/BC/PC</v>
          </cell>
          <cell r="C651" t="str">
            <v>und</v>
          </cell>
          <cell r="D651">
            <v>3797.74</v>
          </cell>
          <cell r="E651">
            <v>769.04</v>
          </cell>
          <cell r="F651">
            <v>4566.78</v>
          </cell>
        </row>
        <row r="652">
          <cell r="A652" t="str">
            <v>2 S 04 121 59</v>
          </cell>
          <cell r="B652" t="str">
            <v xml:space="preserve">Boca BTTC D=1,50 m - esc=30 AC/BC/PC </v>
          </cell>
          <cell r="C652" t="str">
            <v>und</v>
          </cell>
          <cell r="D652">
            <v>6479.7</v>
          </cell>
          <cell r="E652">
            <v>1312.14</v>
          </cell>
          <cell r="F652">
            <v>7791.84</v>
          </cell>
        </row>
        <row r="653">
          <cell r="A653" t="str">
            <v>2 S 04 121 60</v>
          </cell>
          <cell r="B653" t="str">
            <v xml:space="preserve">Boca BTTC D=1,00 m - esc=45 AC/BC/PC </v>
          </cell>
          <cell r="C653" t="str">
            <v>und</v>
          </cell>
          <cell r="D653">
            <v>3262.85</v>
          </cell>
          <cell r="E653">
            <v>660.73</v>
          </cell>
          <cell r="F653">
            <v>3923.58</v>
          </cell>
        </row>
        <row r="654">
          <cell r="A654" t="str">
            <v>2 S 04 121 61</v>
          </cell>
          <cell r="B654" t="str">
            <v xml:space="preserve">Boca BTTC D=1,20 m - esc=45 AC/BC/PC </v>
          </cell>
          <cell r="C654" t="str">
            <v>und</v>
          </cell>
          <cell r="D654">
            <v>4670.3100000000004</v>
          </cell>
          <cell r="E654">
            <v>945.74</v>
          </cell>
          <cell r="F654">
            <v>5616.05</v>
          </cell>
        </row>
        <row r="655">
          <cell r="A655" t="str">
            <v>2 S 04 121 62</v>
          </cell>
          <cell r="B655" t="str">
            <v xml:space="preserve">Boca BTTC D=1,50 m - esc=45 AC/BC/PC </v>
          </cell>
          <cell r="C655" t="str">
            <v>und</v>
          </cell>
          <cell r="D655">
            <v>8009.29</v>
          </cell>
          <cell r="E655">
            <v>1621.88</v>
          </cell>
          <cell r="F655">
            <v>9631.17</v>
          </cell>
        </row>
        <row r="656">
          <cell r="A656" t="str">
            <v>2 S 04 200 01</v>
          </cell>
          <cell r="B656" t="str">
            <v xml:space="preserve">Corpo BSCC 1,50 x 1,50 m alt. 0 a 1,00 m </v>
          </cell>
          <cell r="C656" t="str">
            <v>und</v>
          </cell>
          <cell r="D656">
            <v>1059.3</v>
          </cell>
          <cell r="E656">
            <v>214.51</v>
          </cell>
          <cell r="F656">
            <v>1273.8</v>
          </cell>
        </row>
        <row r="657">
          <cell r="A657" t="str">
            <v>2 S 04 200 02</v>
          </cell>
          <cell r="B657" t="str">
            <v xml:space="preserve">Corpo BSCC 2,00 x 2,00 m alt. 0 a 1,00 m </v>
          </cell>
          <cell r="C657" t="str">
            <v>und</v>
          </cell>
          <cell r="D657">
            <v>1564.14</v>
          </cell>
          <cell r="E657">
            <v>316.74</v>
          </cell>
          <cell r="F657">
            <v>1880.88</v>
          </cell>
        </row>
        <row r="658">
          <cell r="A658" t="str">
            <v>2 S 04 200 03</v>
          </cell>
          <cell r="B658" t="str">
            <v xml:space="preserve">Corpo BSCC 2,50 x 2,50 m alt. 0 a 1,00 m </v>
          </cell>
          <cell r="C658" t="str">
            <v>m</v>
          </cell>
          <cell r="D658">
            <v>2154.0100000000002</v>
          </cell>
          <cell r="E658">
            <v>436.19</v>
          </cell>
          <cell r="F658">
            <v>2590.1999999999998</v>
          </cell>
        </row>
        <row r="659">
          <cell r="A659" t="str">
            <v>2 S 04 200 04</v>
          </cell>
          <cell r="B659" t="str">
            <v xml:space="preserve">Corpo BSCC 3,00 x 3,00 m alt. 0 a 1,00 m </v>
          </cell>
          <cell r="C659" t="str">
            <v>m</v>
          </cell>
          <cell r="D659">
            <v>2812.76</v>
          </cell>
          <cell r="E659">
            <v>569.58000000000004</v>
          </cell>
          <cell r="F659">
            <v>3382.35</v>
          </cell>
        </row>
        <row r="660">
          <cell r="A660" t="str">
            <v>2 S 04 200 05</v>
          </cell>
          <cell r="B660" t="str">
            <v xml:space="preserve">Corpo BSCC 1,50 x 1,50 m alt. 1,00 a 2,50 m </v>
          </cell>
          <cell r="C660" t="str">
            <v>m</v>
          </cell>
          <cell r="D660">
            <v>927.28</v>
          </cell>
          <cell r="E660">
            <v>187.77</v>
          </cell>
          <cell r="F660">
            <v>1115.05</v>
          </cell>
        </row>
        <row r="661">
          <cell r="A661" t="str">
            <v>2 S 04 200 06</v>
          </cell>
          <cell r="B661" t="str">
            <v xml:space="preserve">Corpo BSCC 2,00 x 2,00 m alt. 1,00 a 2,50 m </v>
          </cell>
          <cell r="C661" t="str">
            <v>m</v>
          </cell>
          <cell r="D661">
            <v>1353.13</v>
          </cell>
          <cell r="E661">
            <v>274.01</v>
          </cell>
          <cell r="F661">
            <v>1627.13</v>
          </cell>
        </row>
        <row r="662">
          <cell r="A662" t="str">
            <v>2 S 04 200 07</v>
          </cell>
          <cell r="B662" t="str">
            <v>Corpo BSCC 2,50 x 2,50 m alt. 1,00 a 2,50 m</v>
          </cell>
          <cell r="C662" t="str">
            <v>m</v>
          </cell>
          <cell r="D662">
            <v>2016.06</v>
          </cell>
          <cell r="E662">
            <v>408.25</v>
          </cell>
          <cell r="F662">
            <v>2424.31</v>
          </cell>
        </row>
        <row r="663">
          <cell r="A663" t="str">
            <v>2 S 04 200 08</v>
          </cell>
          <cell r="B663" t="str">
            <v xml:space="preserve">Corpo BSCC 3,00 x 3,00 m alt. 1,00 a 2,50 m </v>
          </cell>
          <cell r="C663" t="str">
            <v>m</v>
          </cell>
          <cell r="D663">
            <v>2690.04</v>
          </cell>
          <cell r="E663">
            <v>544.73</v>
          </cell>
          <cell r="F663">
            <v>3234.77</v>
          </cell>
        </row>
        <row r="664">
          <cell r="A664" t="str">
            <v>2 S 04 200 09</v>
          </cell>
          <cell r="B664" t="str">
            <v xml:space="preserve">Corpo BSCC 1,50 x 1,50 m alt. 2,50 a 5,00 m </v>
          </cell>
          <cell r="C664" t="str">
            <v>m</v>
          </cell>
          <cell r="D664">
            <v>1031.82</v>
          </cell>
          <cell r="E664">
            <v>208.94</v>
          </cell>
          <cell r="F664">
            <v>1240.76</v>
          </cell>
        </row>
        <row r="665">
          <cell r="A665" t="str">
            <v>2 S 04 200 10</v>
          </cell>
          <cell r="B665" t="str">
            <v xml:space="preserve">Corpo BSCC 2,00 x 2,00 m alt. 2,50 a 5,00 m </v>
          </cell>
          <cell r="C665" t="str">
            <v>m</v>
          </cell>
          <cell r="D665">
            <v>1572.85</v>
          </cell>
          <cell r="E665">
            <v>318.5</v>
          </cell>
          <cell r="F665">
            <v>1891.35</v>
          </cell>
        </row>
        <row r="666">
          <cell r="A666" t="str">
            <v>2 S 04 200 11</v>
          </cell>
          <cell r="B666" t="str">
            <v xml:space="preserve">Corpo BSCC 2,50 x 2,50 m alt. 2,50 a 5,00 m </v>
          </cell>
          <cell r="C666" t="str">
            <v>m</v>
          </cell>
          <cell r="D666">
            <v>2397.11</v>
          </cell>
          <cell r="E666">
            <v>485.41</v>
          </cell>
          <cell r="F666">
            <v>2882.52</v>
          </cell>
        </row>
        <row r="667">
          <cell r="A667" t="str">
            <v>2 S 04 200 12</v>
          </cell>
          <cell r="B667" t="str">
            <v xml:space="preserve">Corpo BSCC 3,00 x 3,00 m alt. 2,50 a 5,00 m </v>
          </cell>
          <cell r="C667" t="str">
            <v>m</v>
          </cell>
          <cell r="D667">
            <v>3356.37</v>
          </cell>
          <cell r="E667">
            <v>679.66</v>
          </cell>
          <cell r="F667">
            <v>4036.03</v>
          </cell>
        </row>
        <row r="668">
          <cell r="A668" t="str">
            <v>2 S 04 200 13</v>
          </cell>
          <cell r="B668" t="str">
            <v xml:space="preserve">Corpo BSCC 1,50 x 1,50 m alt. 5,00 a 7,50 m </v>
          </cell>
          <cell r="C668" t="str">
            <v>m</v>
          </cell>
          <cell r="D668">
            <v>1212.78</v>
          </cell>
          <cell r="E668">
            <v>245.59</v>
          </cell>
          <cell r="F668">
            <v>1458.37</v>
          </cell>
        </row>
        <row r="669">
          <cell r="A669" t="str">
            <v>2 S 04 200 14</v>
          </cell>
          <cell r="B669" t="str">
            <v xml:space="preserve">Corpo BSCC 2,00 x 2,00 m alt. 5,00 a 7,50 m </v>
          </cell>
          <cell r="C669" t="str">
            <v>m</v>
          </cell>
          <cell r="D669">
            <v>1813.67</v>
          </cell>
          <cell r="E669">
            <v>367.27</v>
          </cell>
          <cell r="F669">
            <v>2180.94</v>
          </cell>
        </row>
        <row r="670">
          <cell r="A670" t="str">
            <v>2 S 04 200 15</v>
          </cell>
          <cell r="B670" t="str">
            <v xml:space="preserve">Corpo BSCC 2,50 x 2,50 m alt. 5,00 a 7,50 m </v>
          </cell>
          <cell r="C670" t="str">
            <v>m</v>
          </cell>
          <cell r="D670">
            <v>2638.81</v>
          </cell>
          <cell r="E670">
            <v>534.36</v>
          </cell>
          <cell r="F670">
            <v>3173.17</v>
          </cell>
        </row>
        <row r="671">
          <cell r="A671" t="str">
            <v>2 S 04 200 16</v>
          </cell>
          <cell r="B671" t="str">
            <v xml:space="preserve">Corpo BSCC 3,00 x 3,00 m alt. 5,00 a 7,50 m </v>
          </cell>
          <cell r="C671" t="str">
            <v>m</v>
          </cell>
          <cell r="D671">
            <v>3739.97</v>
          </cell>
          <cell r="E671">
            <v>757.34</v>
          </cell>
          <cell r="F671">
            <v>4497.32</v>
          </cell>
        </row>
        <row r="672">
          <cell r="A672" t="str">
            <v>2 S 04 200 17</v>
          </cell>
          <cell r="B672" t="str">
            <v xml:space="preserve">Corpo BSCC 1,50 x 1,50 m alt. 7,50 a 10,00 m </v>
          </cell>
          <cell r="C672" t="str">
            <v>m</v>
          </cell>
          <cell r="D672">
            <v>1358.4</v>
          </cell>
          <cell r="E672">
            <v>275.08</v>
          </cell>
          <cell r="F672">
            <v>1633.48</v>
          </cell>
        </row>
        <row r="673">
          <cell r="A673" t="str">
            <v>2 S 04 200 18</v>
          </cell>
          <cell r="B673" t="str">
            <v xml:space="preserve">Corpo BSCC 2,00 x 2,00 m alt. 7,50 a 10,00 m </v>
          </cell>
          <cell r="C673" t="str">
            <v>m</v>
          </cell>
          <cell r="D673">
            <v>2008</v>
          </cell>
          <cell r="E673">
            <v>406.62</v>
          </cell>
          <cell r="F673">
            <v>2414.62</v>
          </cell>
        </row>
        <row r="674">
          <cell r="A674" t="str">
            <v>2 S 04 200 19</v>
          </cell>
          <cell r="B674" t="str">
            <v xml:space="preserve">Corpo BSCC 2,50 x 2,50 m alt. 7,50 a 10,00 m </v>
          </cell>
          <cell r="C674" t="str">
            <v>m</v>
          </cell>
          <cell r="D674">
            <v>2975.56</v>
          </cell>
          <cell r="E674">
            <v>602.54999999999995</v>
          </cell>
          <cell r="F674">
            <v>3578.11</v>
          </cell>
        </row>
        <row r="675">
          <cell r="A675" t="str">
            <v>2 S 04 200 20</v>
          </cell>
          <cell r="B675" t="str">
            <v>Corpo BSCC 3,00 x 3,00 m alt. 7,50 a 10,00 m</v>
          </cell>
          <cell r="C675" t="str">
            <v>m</v>
          </cell>
          <cell r="D675">
            <v>4062.65</v>
          </cell>
          <cell r="E675">
            <v>822.69</v>
          </cell>
          <cell r="F675">
            <v>4885.33</v>
          </cell>
        </row>
        <row r="676">
          <cell r="A676" t="str">
            <v>2 S 04 200 21</v>
          </cell>
          <cell r="B676" t="str">
            <v xml:space="preserve">Corpo BSCC 1,50 x 1,50 m alt. 10,00 a 12,50 m </v>
          </cell>
          <cell r="C676" t="str">
            <v>m</v>
          </cell>
          <cell r="D676">
            <v>1428.81</v>
          </cell>
          <cell r="E676">
            <v>289.33</v>
          </cell>
          <cell r="F676">
            <v>1718.15</v>
          </cell>
        </row>
        <row r="677">
          <cell r="A677" t="str">
            <v>2 S 04 200 22</v>
          </cell>
          <cell r="B677" t="str">
            <v xml:space="preserve">Corpo BSCC 2,00 x 2,00 m alt. 10,00 a 12,50 m </v>
          </cell>
          <cell r="C677" t="str">
            <v>m</v>
          </cell>
          <cell r="D677">
            <v>2234.27</v>
          </cell>
          <cell r="E677">
            <v>452.44</v>
          </cell>
          <cell r="F677">
            <v>2686.71</v>
          </cell>
        </row>
        <row r="678">
          <cell r="A678" t="str">
            <v>2 S 04 200 23</v>
          </cell>
          <cell r="B678" t="str">
            <v xml:space="preserve">Corpo BSCC 2,50 x 2,50 m alt. 10,00 a 12,50 m </v>
          </cell>
          <cell r="C678" t="str">
            <v>m</v>
          </cell>
          <cell r="D678">
            <v>3208.45</v>
          </cell>
          <cell r="E678">
            <v>649.71</v>
          </cell>
          <cell r="F678">
            <v>3858.16</v>
          </cell>
        </row>
        <row r="679">
          <cell r="A679" t="str">
            <v>2 S 04 200 24</v>
          </cell>
          <cell r="B679" t="str">
            <v xml:space="preserve">Corpo BSCC 3,00 a 3,00 m alt. 10,00 a 12,50 m </v>
          </cell>
          <cell r="C679" t="str">
            <v>m</v>
          </cell>
          <cell r="D679">
            <v>4504.53</v>
          </cell>
          <cell r="E679">
            <v>912.17</v>
          </cell>
          <cell r="F679">
            <v>5416.7</v>
          </cell>
        </row>
        <row r="680">
          <cell r="A680" t="str">
            <v>2 S 04 200 25</v>
          </cell>
          <cell r="B680" t="str">
            <v xml:space="preserve">Corpo BSCC 1,50 x 1,50 m alt. 12,50 a 15,00 m </v>
          </cell>
          <cell r="C680" t="str">
            <v>m</v>
          </cell>
          <cell r="D680">
            <v>1520.64</v>
          </cell>
          <cell r="E680">
            <v>307.93</v>
          </cell>
          <cell r="F680">
            <v>1828.57</v>
          </cell>
        </row>
        <row r="681">
          <cell r="A681" t="str">
            <v>2 S 04 200 26</v>
          </cell>
          <cell r="B681" t="str">
            <v xml:space="preserve">Corpo BSCC 2,00 a 2,00 m alt. 12,50 a 15,00 m </v>
          </cell>
          <cell r="C681" t="str">
            <v>m</v>
          </cell>
          <cell r="D681">
            <v>2441.96</v>
          </cell>
          <cell r="E681">
            <v>494.5</v>
          </cell>
          <cell r="F681">
            <v>2936.45</v>
          </cell>
        </row>
        <row r="682">
          <cell r="A682" t="str">
            <v>2 S 04 200 27</v>
          </cell>
          <cell r="B682" t="str">
            <v xml:space="preserve">Corpo BSCC 2,50 x 2,50 m alt. 12,50 a 15,00 m </v>
          </cell>
          <cell r="C682" t="str">
            <v>m</v>
          </cell>
          <cell r="D682">
            <v>3595.16</v>
          </cell>
          <cell r="E682">
            <v>728.02</v>
          </cell>
          <cell r="F682">
            <v>4323.18</v>
          </cell>
        </row>
        <row r="683">
          <cell r="A683" t="str">
            <v>2 S 04 200 28</v>
          </cell>
          <cell r="B683" t="str">
            <v xml:space="preserve">Corpo BSCC 3,00 x 3,00 m alt. 12,50 a 15,00 m </v>
          </cell>
          <cell r="C683" t="str">
            <v>m</v>
          </cell>
          <cell r="D683">
            <v>4806.1000000000004</v>
          </cell>
          <cell r="E683">
            <v>973.24</v>
          </cell>
          <cell r="F683">
            <v>5779.34</v>
          </cell>
        </row>
        <row r="684">
          <cell r="A684" t="str">
            <v>2 S 04 200 51</v>
          </cell>
          <cell r="B684" t="str">
            <v>Corpo BSCC 1,50 x 1,50 m alt. 0 a 1,00 m AC/BC</v>
          </cell>
          <cell r="C684" t="str">
            <v>und</v>
          </cell>
          <cell r="D684">
            <v>1079.07</v>
          </cell>
          <cell r="E684">
            <v>218.51</v>
          </cell>
          <cell r="F684">
            <v>1297.58</v>
          </cell>
        </row>
        <row r="685">
          <cell r="A685" t="str">
            <v>2 S 04 200 52</v>
          </cell>
          <cell r="B685" t="str">
            <v xml:space="preserve">Corpo BSCC 2,00 x 2,00 m alt. 0 a 1,00 m AC/BC </v>
          </cell>
          <cell r="C685" t="str">
            <v>und</v>
          </cell>
          <cell r="D685">
            <v>1592.85</v>
          </cell>
          <cell r="E685">
            <v>322.55</v>
          </cell>
          <cell r="F685">
            <v>1915.41</v>
          </cell>
        </row>
        <row r="686">
          <cell r="A686" t="str">
            <v>2 S 04 200 53</v>
          </cell>
          <cell r="B686" t="str">
            <v xml:space="preserve">Corpo BSCC 2,50 x 2,50 m alt. 0 a 1,00 m AC/BC </v>
          </cell>
          <cell r="C686" t="str">
            <v>m</v>
          </cell>
          <cell r="D686">
            <v>2201.39</v>
          </cell>
          <cell r="E686">
            <v>445.78</v>
          </cell>
          <cell r="F686">
            <v>2647.18</v>
          </cell>
        </row>
        <row r="687">
          <cell r="A687" t="str">
            <v>2 S 04 200 54</v>
          </cell>
          <cell r="B687" t="str">
            <v xml:space="preserve">Corpo BSCC 3,00 x 3,00 m alt. 0 a 1,00 m AC/BC </v>
          </cell>
          <cell r="C687" t="str">
            <v>m</v>
          </cell>
          <cell r="D687">
            <v>2879.64</v>
          </cell>
          <cell r="E687">
            <v>583.13</v>
          </cell>
          <cell r="F687">
            <v>3462.77</v>
          </cell>
        </row>
        <row r="688">
          <cell r="A688" t="str">
            <v>2 S 04 200 55</v>
          </cell>
          <cell r="B688" t="str">
            <v xml:space="preserve">Corpo BSCC 1,50 x 1,50 m alt. 1,00 a 2,50 m AC/BC </v>
          </cell>
          <cell r="C688" t="str">
            <v>m</v>
          </cell>
          <cell r="D688">
            <v>950.4</v>
          </cell>
          <cell r="E688">
            <v>192.46</v>
          </cell>
          <cell r="F688">
            <v>1142.8499999999999</v>
          </cell>
        </row>
        <row r="689">
          <cell r="A689" t="str">
            <v>2 S 04 200 56</v>
          </cell>
          <cell r="B689" t="str">
            <v>Corpo BSCC 2,00 x 2,00 m alt. 1,00 a 2,50 m AC/BC</v>
          </cell>
          <cell r="C689" t="str">
            <v>m</v>
          </cell>
          <cell r="D689">
            <v>1382.83</v>
          </cell>
          <cell r="E689">
            <v>280.02</v>
          </cell>
          <cell r="F689">
            <v>1662.85</v>
          </cell>
        </row>
        <row r="690">
          <cell r="A690" t="str">
            <v>2 S 04 200 57</v>
          </cell>
          <cell r="B690" t="str">
            <v>Corpo BSCC 2,50 x 2,50 m alt. 1,00 a 2,50 m AC/BC</v>
          </cell>
          <cell r="C690" t="str">
            <v>m</v>
          </cell>
          <cell r="D690">
            <v>2063.44</v>
          </cell>
          <cell r="E690">
            <v>417.85</v>
          </cell>
          <cell r="F690">
            <v>2481.29</v>
          </cell>
        </row>
        <row r="691">
          <cell r="A691" t="str">
            <v>2 S 04 200 58</v>
          </cell>
          <cell r="B691" t="str">
            <v>Corpo BSCC 3,00 x 3,00 m alt. 1,00 a 2,50 m AC/BC</v>
          </cell>
          <cell r="C691" t="str">
            <v>m</v>
          </cell>
          <cell r="D691">
            <v>2758.37</v>
          </cell>
          <cell r="E691">
            <v>558.57000000000005</v>
          </cell>
          <cell r="F691">
            <v>3316.94</v>
          </cell>
        </row>
        <row r="692">
          <cell r="A692" t="str">
            <v>2 S 04 200 59</v>
          </cell>
          <cell r="B692" t="str">
            <v xml:space="preserve">Corpo BSCC 1,50 x 1,50 m alt. 2,50 a 5,00 m AC/BC </v>
          </cell>
          <cell r="C692" t="str">
            <v>m</v>
          </cell>
          <cell r="D692">
            <v>1054.94</v>
          </cell>
          <cell r="E692">
            <v>213.62</v>
          </cell>
          <cell r="F692">
            <v>1268.56</v>
          </cell>
        </row>
        <row r="693">
          <cell r="A693" t="str">
            <v>2 S 04 200 60</v>
          </cell>
          <cell r="B693" t="str">
            <v xml:space="preserve">Corpo BSCC 2,00 x 2,00 m alt. 2,50 a 5,00 m AC/BC </v>
          </cell>
          <cell r="C693" t="str">
            <v>m</v>
          </cell>
          <cell r="D693">
            <v>1611.71</v>
          </cell>
          <cell r="E693">
            <v>326.37</v>
          </cell>
          <cell r="F693">
            <v>1938.08</v>
          </cell>
        </row>
        <row r="694">
          <cell r="A694" t="str">
            <v>2 S 04 200 61</v>
          </cell>
          <cell r="B694" t="str">
            <v xml:space="preserve">Corpo BSCC 2,50 x 2,50 m alt. 2,50 a 5,00 m AC/BC </v>
          </cell>
          <cell r="C694" t="str">
            <v>m</v>
          </cell>
          <cell r="D694">
            <v>2444.4899999999998</v>
          </cell>
          <cell r="E694">
            <v>495.01</v>
          </cell>
          <cell r="F694">
            <v>2939.5</v>
          </cell>
        </row>
        <row r="695">
          <cell r="A695" t="str">
            <v>2 S 04 200 62</v>
          </cell>
          <cell r="B695" t="str">
            <v xml:space="preserve">Corpo BSCC 3,00 x 3,00 m alt. 2,50 a 5,00 m AC/BC </v>
          </cell>
          <cell r="C695" t="str">
            <v>m</v>
          </cell>
          <cell r="D695">
            <v>3439.05</v>
          </cell>
          <cell r="E695">
            <v>696.41</v>
          </cell>
          <cell r="F695">
            <v>4135.46</v>
          </cell>
        </row>
        <row r="696">
          <cell r="A696" t="str">
            <v>2 S 04 200 63</v>
          </cell>
          <cell r="B696" t="str">
            <v xml:space="preserve">Corpo BSCC 1,50 a 1,50 m alt. 5,00 a 7,50 m AC/BC </v>
          </cell>
          <cell r="C696" t="str">
            <v>m</v>
          </cell>
          <cell r="D696">
            <v>1235.9000000000001</v>
          </cell>
          <cell r="E696">
            <v>250.27</v>
          </cell>
          <cell r="F696">
            <v>1486.17</v>
          </cell>
        </row>
        <row r="697">
          <cell r="A697" t="str">
            <v>2 S 04 200 64</v>
          </cell>
          <cell r="B697" t="str">
            <v xml:space="preserve">Corpo BSCC 2,00 x 2,00 m alt. 5,00 a 7,50 m AC/BC </v>
          </cell>
          <cell r="C697" t="str">
            <v>m</v>
          </cell>
          <cell r="D697">
            <v>1852.53</v>
          </cell>
          <cell r="E697">
            <v>375.14</v>
          </cell>
          <cell r="F697">
            <v>2227.67</v>
          </cell>
        </row>
        <row r="698">
          <cell r="A698" t="str">
            <v>2 S 04 200 65</v>
          </cell>
          <cell r="B698" t="str">
            <v xml:space="preserve">Corpo BSCC 2,50 x 2,50 m alt. 5,00 a 7,50 m AC/BC </v>
          </cell>
          <cell r="C698" t="str">
            <v>m</v>
          </cell>
          <cell r="D698">
            <v>2696.96</v>
          </cell>
          <cell r="E698">
            <v>546.13</v>
          </cell>
          <cell r="F698">
            <v>3243.1</v>
          </cell>
        </row>
        <row r="699">
          <cell r="A699" t="str">
            <v>2 S 04 200 66</v>
          </cell>
          <cell r="B699" t="str">
            <v xml:space="preserve">Corpo BSCC 3,00 x 3,00 m alt. 5,00 a 7,50 m AC/BC </v>
          </cell>
          <cell r="C699" t="str">
            <v>m</v>
          </cell>
          <cell r="D699">
            <v>3822.66</v>
          </cell>
          <cell r="E699">
            <v>774.09</v>
          </cell>
          <cell r="F699">
            <v>4596.75</v>
          </cell>
        </row>
        <row r="700">
          <cell r="A700" t="str">
            <v>2 S 04 200 67</v>
          </cell>
          <cell r="B700" t="str">
            <v xml:space="preserve">Corpo BSCC 1,50 x 1,50 m alt. 7,50 a 10,00 m AC/BC </v>
          </cell>
          <cell r="C700" t="str">
            <v>m</v>
          </cell>
          <cell r="D700">
            <v>1388.88</v>
          </cell>
          <cell r="E700">
            <v>281.25</v>
          </cell>
          <cell r="F700">
            <v>1670.13</v>
          </cell>
        </row>
        <row r="701">
          <cell r="A701" t="str">
            <v>2 S 04 200 68</v>
          </cell>
          <cell r="B701" t="str">
            <v xml:space="preserve">Corpo BSCC 2,00 x 2,00 m alt. 7,50 a 10,00 m AC/BC </v>
          </cell>
          <cell r="C701" t="str">
            <v>m</v>
          </cell>
          <cell r="D701">
            <v>2055.84</v>
          </cell>
          <cell r="E701">
            <v>416.31</v>
          </cell>
          <cell r="F701">
            <v>2472.14</v>
          </cell>
        </row>
        <row r="702">
          <cell r="A702" t="str">
            <v>2 S 04 200 69</v>
          </cell>
          <cell r="B702" t="str">
            <v xml:space="preserve">Corpo BSCC 2,50 x 2,50 m alt. 7,50 a 10,00 m AC/BC </v>
          </cell>
          <cell r="C702" t="str">
            <v>m</v>
          </cell>
          <cell r="D702">
            <v>3033.71</v>
          </cell>
          <cell r="E702">
            <v>614.33000000000004</v>
          </cell>
          <cell r="F702">
            <v>3648.04</v>
          </cell>
        </row>
        <row r="703">
          <cell r="A703" t="str">
            <v>2 S 04 200 70</v>
          </cell>
          <cell r="B703" t="str">
            <v xml:space="preserve">Corpo BSCC 3,00 x 3,00 m alt. 7,50 a 10,00 m AC/BC </v>
          </cell>
          <cell r="C703" t="str">
            <v>m</v>
          </cell>
          <cell r="D703">
            <v>4158.6099999999997</v>
          </cell>
          <cell r="E703">
            <v>842.12</v>
          </cell>
          <cell r="F703">
            <v>5000.7299999999996</v>
          </cell>
        </row>
        <row r="704">
          <cell r="A704" t="str">
            <v>2 S 04 200 71</v>
          </cell>
          <cell r="B704" t="str">
            <v xml:space="preserve">Corpo BSCC 1,50 x 1,50 m alt.10,00 a 12,50 m AC/BC </v>
          </cell>
          <cell r="C704" t="str">
            <v>m</v>
          </cell>
          <cell r="D704">
            <v>1459.29</v>
          </cell>
          <cell r="E704">
            <v>295.51</v>
          </cell>
          <cell r="F704">
            <v>1754.8</v>
          </cell>
        </row>
        <row r="705">
          <cell r="A705" t="str">
            <v>2 S 04 200 72</v>
          </cell>
          <cell r="B705" t="str">
            <v xml:space="preserve">Corpo BSCC 2,00 a 2,00 m alt.10,00 a 12,50 m AC/BC </v>
          </cell>
          <cell r="C705" t="str">
            <v>m</v>
          </cell>
          <cell r="D705">
            <v>2282.1</v>
          </cell>
          <cell r="E705">
            <v>462.13</v>
          </cell>
          <cell r="F705">
            <v>2744.23</v>
          </cell>
        </row>
        <row r="706">
          <cell r="A706" t="str">
            <v>2 S 04 200 73</v>
          </cell>
          <cell r="B706" t="str">
            <v xml:space="preserve">Corpo BSCC 2,50 x 2,50 m alt.10,00 a 12,50 m AC/BC </v>
          </cell>
          <cell r="C706" t="str">
            <v>m</v>
          </cell>
          <cell r="D706">
            <v>3278.99</v>
          </cell>
          <cell r="E706">
            <v>663.99</v>
          </cell>
          <cell r="F706">
            <v>3942.98</v>
          </cell>
        </row>
        <row r="707">
          <cell r="A707" t="str">
            <v>2 S 04 200 74</v>
          </cell>
          <cell r="B707" t="str">
            <v xml:space="preserve">Corpo BSCC 3,00 x 3,00 m alt.10,00 a 12,50 m AC/BC </v>
          </cell>
          <cell r="C707" t="str">
            <v>m</v>
          </cell>
          <cell r="D707">
            <v>4600.5</v>
          </cell>
          <cell r="E707">
            <v>931.6</v>
          </cell>
          <cell r="F707">
            <v>5532.1</v>
          </cell>
        </row>
        <row r="708">
          <cell r="A708" t="str">
            <v>2 S 04 200 75</v>
          </cell>
          <cell r="B708" t="str">
            <v xml:space="preserve">Corpo BSCC 1,50 x 1,50 m alt.12,50 a 15,00 m AC/BC </v>
          </cell>
          <cell r="C708" t="str">
            <v>m</v>
          </cell>
          <cell r="D708">
            <v>1551.12</v>
          </cell>
          <cell r="E708">
            <v>314.10000000000002</v>
          </cell>
          <cell r="F708">
            <v>1865.22</v>
          </cell>
        </row>
        <row r="709">
          <cell r="A709" t="str">
            <v>2 S 04 200 76</v>
          </cell>
          <cell r="B709" t="str">
            <v xml:space="preserve">Corpo BSCC 2,00 x 2,00 m alt.12,50 a 15,00 m AC/BC </v>
          </cell>
          <cell r="C709" t="str">
            <v>m</v>
          </cell>
          <cell r="D709">
            <v>2489.79</v>
          </cell>
          <cell r="E709">
            <v>504.18</v>
          </cell>
          <cell r="F709">
            <v>2993.97</v>
          </cell>
        </row>
        <row r="710">
          <cell r="A710" t="str">
            <v>2 S 04 200 77</v>
          </cell>
          <cell r="B710" t="str">
            <v xml:space="preserve">Corpo BSCC 2,50 a 2,50 m alt.12,50 a 15,00 m AC/BC </v>
          </cell>
          <cell r="C710" t="str">
            <v>m</v>
          </cell>
          <cell r="D710">
            <v>3677.37</v>
          </cell>
          <cell r="E710">
            <v>744.67</v>
          </cell>
          <cell r="F710">
            <v>4422.03</v>
          </cell>
        </row>
        <row r="711">
          <cell r="A711" t="str">
            <v>2 S 04 200 78</v>
          </cell>
          <cell r="B711" t="str">
            <v xml:space="preserve">Corpo BSCC 3,00 x 3,00 m alt.12,50 a 15,00 m AC/BC </v>
          </cell>
          <cell r="C711" t="str">
            <v>m</v>
          </cell>
          <cell r="D711">
            <v>4916.6000000000004</v>
          </cell>
          <cell r="E711">
            <v>995.61</v>
          </cell>
          <cell r="F711">
            <v>5912.22</v>
          </cell>
        </row>
        <row r="712">
          <cell r="A712" t="str">
            <v>2 S 04 201 01</v>
          </cell>
          <cell r="B712" t="str">
            <v xml:space="preserve">Boca BSCC 1,50 x 1,50 m normal </v>
          </cell>
          <cell r="C712" t="str">
            <v>und</v>
          </cell>
          <cell r="D712">
            <v>6020.95</v>
          </cell>
          <cell r="E712">
            <v>1219.24</v>
          </cell>
          <cell r="F712">
            <v>7240.19</v>
          </cell>
        </row>
        <row r="713">
          <cell r="A713" t="str">
            <v>2 S 04 201 02</v>
          </cell>
          <cell r="B713" t="str">
            <v>Boca BSCC 2,00 x 2,00 m normal</v>
          </cell>
          <cell r="C713" t="str">
            <v>und</v>
          </cell>
          <cell r="D713">
            <v>9394.23</v>
          </cell>
          <cell r="E713">
            <v>1902.33</v>
          </cell>
          <cell r="F713">
            <v>11296.56</v>
          </cell>
        </row>
        <row r="714">
          <cell r="A714" t="str">
            <v>2 S 04 201 03</v>
          </cell>
          <cell r="B714" t="str">
            <v xml:space="preserve">Boca BSCC 2,50 x 2,50 m normal </v>
          </cell>
          <cell r="C714" t="str">
            <v>und</v>
          </cell>
          <cell r="D714">
            <v>12624.19</v>
          </cell>
          <cell r="E714">
            <v>2556.4</v>
          </cell>
          <cell r="F714">
            <v>15180.58</v>
          </cell>
        </row>
        <row r="715">
          <cell r="A715" t="str">
            <v>2 S 04 201 04</v>
          </cell>
          <cell r="B715" t="str">
            <v xml:space="preserve">Boca BSCC 3,00 x 3,00 m normal </v>
          </cell>
          <cell r="C715" t="str">
            <v>und</v>
          </cell>
          <cell r="D715">
            <v>18060.54</v>
          </cell>
          <cell r="E715">
            <v>3657.26</v>
          </cell>
          <cell r="F715">
            <v>21717.8</v>
          </cell>
        </row>
        <row r="716">
          <cell r="A716" t="str">
            <v>2 S 04 201 05</v>
          </cell>
          <cell r="B716" t="str">
            <v xml:space="preserve">Boca BSCC 1,50 x 1,50 m - esc.=15 </v>
          </cell>
          <cell r="C716" t="str">
            <v>und</v>
          </cell>
          <cell r="D716">
            <v>6300.1</v>
          </cell>
          <cell r="E716">
            <v>1275.77</v>
          </cell>
          <cell r="F716">
            <v>7575.87</v>
          </cell>
        </row>
        <row r="717">
          <cell r="A717" t="str">
            <v>2 S 04 201 06</v>
          </cell>
          <cell r="B717" t="str">
            <v xml:space="preserve">Boca BSCC 2,00 x 2,00 m - esc.=15 </v>
          </cell>
          <cell r="C717" t="str">
            <v>und</v>
          </cell>
          <cell r="D717">
            <v>9745.81</v>
          </cell>
          <cell r="E717">
            <v>1973.53</v>
          </cell>
          <cell r="F717">
            <v>11719.34</v>
          </cell>
        </row>
        <row r="718">
          <cell r="A718" t="str">
            <v>2 S 04 201 07</v>
          </cell>
          <cell r="B718" t="str">
            <v xml:space="preserve">Boca BSCC 2,50 x 2,50 m - esc.=15 </v>
          </cell>
          <cell r="C718" t="str">
            <v>und</v>
          </cell>
          <cell r="D718">
            <v>13585.27</v>
          </cell>
          <cell r="E718">
            <v>2751.02</v>
          </cell>
          <cell r="F718">
            <v>16336.29</v>
          </cell>
        </row>
        <row r="719">
          <cell r="A719" t="str">
            <v>2 S 04 201 08</v>
          </cell>
          <cell r="B719" t="str">
            <v xml:space="preserve">Boca BSCC 3,00 x 3,00 m - esc.=15 </v>
          </cell>
          <cell r="C719" t="str">
            <v>und</v>
          </cell>
          <cell r="D719">
            <v>19281.43</v>
          </cell>
          <cell r="E719">
            <v>3904.49</v>
          </cell>
          <cell r="F719">
            <v>23185.93</v>
          </cell>
        </row>
        <row r="720">
          <cell r="A720" t="str">
            <v>2 S 04 201 09</v>
          </cell>
          <cell r="B720" t="str">
            <v xml:space="preserve">Boca BSCC 1,50 x 1,50 m - esc.=30 </v>
          </cell>
          <cell r="C720" t="str">
            <v>und</v>
          </cell>
          <cell r="D720">
            <v>6805.63</v>
          </cell>
          <cell r="E720">
            <v>1378.14</v>
          </cell>
          <cell r="F720">
            <v>8183.77</v>
          </cell>
        </row>
        <row r="721">
          <cell r="A721" t="str">
            <v>2 S 04 201 10</v>
          </cell>
          <cell r="B721" t="str">
            <v xml:space="preserve">Boca BSCC 2,00 x 2,00 m - esc.=30 </v>
          </cell>
          <cell r="C721" t="str">
            <v>und</v>
          </cell>
          <cell r="D721">
            <v>10552.02</v>
          </cell>
          <cell r="E721">
            <v>2136.7800000000002</v>
          </cell>
          <cell r="F721">
            <v>12688.8</v>
          </cell>
        </row>
        <row r="722">
          <cell r="A722" t="str">
            <v>2 S 04 201 11</v>
          </cell>
          <cell r="B722" t="str">
            <v xml:space="preserve">Boca BSCC 2,50 x 2,50 m - esc.=30 </v>
          </cell>
          <cell r="C722" t="str">
            <v>und</v>
          </cell>
          <cell r="D722">
            <v>15097.48</v>
          </cell>
          <cell r="E722">
            <v>3057.24</v>
          </cell>
          <cell r="F722">
            <v>18154.72</v>
          </cell>
        </row>
        <row r="723">
          <cell r="A723" t="str">
            <v>2 S 04 201 12</v>
          </cell>
          <cell r="B723" t="str">
            <v>Boca BSCC 3,00 x 3,00 m =esc.=30</v>
          </cell>
          <cell r="C723" t="str">
            <v>und</v>
          </cell>
          <cell r="D723">
            <v>21118.400000000001</v>
          </cell>
          <cell r="E723">
            <v>4276.4799999999996</v>
          </cell>
          <cell r="F723">
            <v>25394.880000000001</v>
          </cell>
        </row>
        <row r="724">
          <cell r="A724" t="str">
            <v>2 S 04 201 13</v>
          </cell>
          <cell r="B724" t="str">
            <v xml:space="preserve">Boca BSCC 1,50 x 1,50 m - esc.=45 </v>
          </cell>
          <cell r="C724" t="str">
            <v>und</v>
          </cell>
          <cell r="D724">
            <v>8472.24</v>
          </cell>
          <cell r="E724">
            <v>1715.63</v>
          </cell>
          <cell r="F724">
            <v>10187.870000000001</v>
          </cell>
        </row>
        <row r="725">
          <cell r="A725" t="str">
            <v>2 S 04 201 14</v>
          </cell>
          <cell r="B725" t="str">
            <v xml:space="preserve">Boca BSCC 2,00 x 2,00 m - esc.=45 </v>
          </cell>
          <cell r="C725" t="str">
            <v>und</v>
          </cell>
          <cell r="D725">
            <v>13487.43</v>
          </cell>
          <cell r="E725">
            <v>2731.21</v>
          </cell>
          <cell r="F725">
            <v>16218.64</v>
          </cell>
        </row>
        <row r="726">
          <cell r="A726" t="str">
            <v>2 S 04 201 15</v>
          </cell>
          <cell r="B726" t="str">
            <v xml:space="preserve">Boca BSCC 2,50 x 2,50 m - esc.=45 </v>
          </cell>
          <cell r="C726" t="str">
            <v>und</v>
          </cell>
          <cell r="D726">
            <v>19270.150000000001</v>
          </cell>
          <cell r="E726">
            <v>3902.21</v>
          </cell>
          <cell r="F726">
            <v>23172.36</v>
          </cell>
        </row>
        <row r="727">
          <cell r="A727" t="str">
            <v>2 S 04 201 16</v>
          </cell>
          <cell r="B727" t="str">
            <v xml:space="preserve">Boca BSCC 3,00 x 3,00 m - esc.=45 </v>
          </cell>
          <cell r="C727" t="str">
            <v>und</v>
          </cell>
          <cell r="D727">
            <v>26901.45</v>
          </cell>
          <cell r="E727">
            <v>5447.54</v>
          </cell>
          <cell r="F727">
            <v>32349</v>
          </cell>
        </row>
        <row r="728">
          <cell r="A728" t="str">
            <v>2 S 04 201 51</v>
          </cell>
          <cell r="B728" t="str">
            <v xml:space="preserve">Boca BSCC 1,50 x 1,50 m normal AC/BC </v>
          </cell>
          <cell r="C728" t="str">
            <v>und</v>
          </cell>
          <cell r="D728">
            <v>6162.06</v>
          </cell>
          <cell r="E728">
            <v>1247.82</v>
          </cell>
          <cell r="F728">
            <v>7409.87</v>
          </cell>
        </row>
        <row r="729">
          <cell r="A729" t="str">
            <v>2 S 04 201 52</v>
          </cell>
          <cell r="B729" t="str">
            <v xml:space="preserve">Boca BSCC 2,00 x 2,00 m normal AC/BC </v>
          </cell>
          <cell r="C729" t="str">
            <v>und</v>
          </cell>
          <cell r="D729">
            <v>9618.3799999999992</v>
          </cell>
          <cell r="E729">
            <v>1947.72</v>
          </cell>
          <cell r="F729">
            <v>11566.1</v>
          </cell>
        </row>
        <row r="730">
          <cell r="A730" t="str">
            <v>2 S 04 201 53</v>
          </cell>
          <cell r="B730" t="str">
            <v xml:space="preserve">Boca BSCC 2,50 x 2,50 m normal AC/BC </v>
          </cell>
          <cell r="C730" t="str">
            <v>und</v>
          </cell>
          <cell r="D730">
            <v>12931.98</v>
          </cell>
          <cell r="E730">
            <v>2618.73</v>
          </cell>
          <cell r="F730">
            <v>15550.71</v>
          </cell>
        </row>
        <row r="731">
          <cell r="A731" t="str">
            <v>2 S 04 201 54</v>
          </cell>
          <cell r="B731" t="str">
            <v>Boca BSCC 3,00 x 3,00 m normal AC/BC</v>
          </cell>
          <cell r="C731" t="str">
            <v>und</v>
          </cell>
          <cell r="D731">
            <v>18506.57</v>
          </cell>
          <cell r="E731">
            <v>3747.58</v>
          </cell>
          <cell r="F731">
            <v>22254.15</v>
          </cell>
        </row>
        <row r="732">
          <cell r="A732" t="str">
            <v>2 S 04 201 55</v>
          </cell>
          <cell r="B732" t="str">
            <v>Boca BSCC 1,50 x 1,50 m - esc=15 AC/BC</v>
          </cell>
          <cell r="C732" t="str">
            <v>und</v>
          </cell>
          <cell r="D732">
            <v>6423.97</v>
          </cell>
          <cell r="E732">
            <v>1300.8499999999999</v>
          </cell>
          <cell r="F732">
            <v>7724.82</v>
          </cell>
        </row>
        <row r="733">
          <cell r="A733" t="str">
            <v>2 S 04 201 56</v>
          </cell>
          <cell r="B733" t="str">
            <v xml:space="preserve">Boca BSCC 2,00 x 2,00 m - esc=15 AC/BC </v>
          </cell>
          <cell r="C733" t="str">
            <v>und</v>
          </cell>
          <cell r="D733">
            <v>9946.44</v>
          </cell>
          <cell r="E733">
            <v>2014.15</v>
          </cell>
          <cell r="F733">
            <v>11960.59</v>
          </cell>
        </row>
        <row r="734">
          <cell r="A734" t="str">
            <v>2 S 04 201 57</v>
          </cell>
          <cell r="B734" t="str">
            <v>Boca BSCC 2,50 x 2,50 m - esc=15 AC/BC</v>
          </cell>
          <cell r="C734" t="str">
            <v>und</v>
          </cell>
          <cell r="D734">
            <v>13881.53</v>
          </cell>
          <cell r="E734">
            <v>2811.01</v>
          </cell>
          <cell r="F734">
            <v>16692.54</v>
          </cell>
        </row>
        <row r="735">
          <cell r="A735" t="str">
            <v>2 S 04 201 58</v>
          </cell>
          <cell r="B735" t="str">
            <v>Boca BSCC 3,00 x 3,00 m - esc=15 AC/BC</v>
          </cell>
          <cell r="C735" t="str">
            <v>und</v>
          </cell>
          <cell r="D735">
            <v>19711.77</v>
          </cell>
          <cell r="E735">
            <v>3991.63</v>
          </cell>
          <cell r="F735">
            <v>23703.41</v>
          </cell>
        </row>
        <row r="736">
          <cell r="A736" t="str">
            <v>2 S 04 201 59</v>
          </cell>
          <cell r="B736" t="str">
            <v>Boca BSCC 1,50 x 1,50 m - esc=30 AC/BC</v>
          </cell>
          <cell r="C736" t="str">
            <v>und</v>
          </cell>
          <cell r="D736">
            <v>6948.79</v>
          </cell>
          <cell r="E736">
            <v>1407.13</v>
          </cell>
          <cell r="F736">
            <v>8355.92</v>
          </cell>
        </row>
        <row r="737">
          <cell r="A737" t="str">
            <v>2 S 04 201 60</v>
          </cell>
          <cell r="B737" t="str">
            <v xml:space="preserve">Boca BSCC 2,00 x 2,00 m - esc=30 AC/BC </v>
          </cell>
          <cell r="C737" t="str">
            <v>und</v>
          </cell>
          <cell r="D737">
            <v>10777.18</v>
          </cell>
          <cell r="E737">
            <v>2182.38</v>
          </cell>
          <cell r="F737">
            <v>12959.56</v>
          </cell>
        </row>
        <row r="738">
          <cell r="A738" t="str">
            <v>2 S 04 201 61</v>
          </cell>
          <cell r="B738" t="str">
            <v xml:space="preserve">Boca BSCC 2,50 x 2,50 m - esc=30 AC/BC </v>
          </cell>
          <cell r="C738" t="str">
            <v>und</v>
          </cell>
          <cell r="D738">
            <v>15424.01</v>
          </cell>
          <cell r="E738">
            <v>3123.36</v>
          </cell>
          <cell r="F738">
            <v>18547.37</v>
          </cell>
        </row>
        <row r="739">
          <cell r="A739" t="str">
            <v>2 S 04 201 62</v>
          </cell>
          <cell r="B739" t="str">
            <v xml:space="preserve">Boca BSCC 3,00 x 3,00 m - esc=30 AC/BC </v>
          </cell>
          <cell r="C739" t="str">
            <v>und</v>
          </cell>
          <cell r="D739">
            <v>21601.18</v>
          </cell>
          <cell r="E739">
            <v>4374.24</v>
          </cell>
          <cell r="F739">
            <v>25975.42</v>
          </cell>
        </row>
        <row r="740">
          <cell r="A740" t="str">
            <v>2 S 04 201 63</v>
          </cell>
          <cell r="B740" t="str">
            <v xml:space="preserve">Boca BSCC 1,50 x 1,50 m - esc=45 AC/BC </v>
          </cell>
          <cell r="C740" t="str">
            <v>und</v>
          </cell>
          <cell r="D740">
            <v>8645.31</v>
          </cell>
          <cell r="E740">
            <v>1750.67</v>
          </cell>
          <cell r="F740">
            <v>10395.98</v>
          </cell>
        </row>
        <row r="741">
          <cell r="A741" t="str">
            <v>2 S 04 201 64</v>
          </cell>
          <cell r="B741" t="str">
            <v xml:space="preserve">Boca BSCC 2,00 x 2,00 m - esc=45 AC/BC </v>
          </cell>
          <cell r="C741" t="str">
            <v>und</v>
          </cell>
          <cell r="D741">
            <v>13778.36</v>
          </cell>
          <cell r="E741">
            <v>2790.12</v>
          </cell>
          <cell r="F741">
            <v>16568.48</v>
          </cell>
        </row>
        <row r="742">
          <cell r="A742" t="str">
            <v>2 S 04 201 65</v>
          </cell>
          <cell r="B742" t="str">
            <v xml:space="preserve">Boca BSCC 2,50 x 2,50 m - esc=45 AC/BC </v>
          </cell>
          <cell r="C742" t="str">
            <v>und</v>
          </cell>
          <cell r="D742">
            <v>19670.28</v>
          </cell>
          <cell r="E742">
            <v>3983.23</v>
          </cell>
          <cell r="F742">
            <v>23653.51</v>
          </cell>
        </row>
        <row r="743">
          <cell r="A743" t="str">
            <v>2 S 04 201 66</v>
          </cell>
          <cell r="B743" t="str">
            <v xml:space="preserve">Boca BSCC 3,00 x 3,00 m - esc=45 AC/BC </v>
          </cell>
          <cell r="C743" t="str">
            <v>und</v>
          </cell>
          <cell r="D743">
            <v>27485.279999999999</v>
          </cell>
          <cell r="E743">
            <v>5565.77</v>
          </cell>
          <cell r="F743">
            <v>33051.050000000003</v>
          </cell>
        </row>
        <row r="744">
          <cell r="A744" t="str">
            <v>2 S 04 210 01</v>
          </cell>
          <cell r="B744" t="str">
            <v xml:space="preserve">Corpo BDCC 1,50 x 1,50 m alt. 0 a 1,00 m </v>
          </cell>
          <cell r="C744" t="str">
            <v>m</v>
          </cell>
          <cell r="D744">
            <v>1818.26</v>
          </cell>
          <cell r="E744">
            <v>368.2</v>
          </cell>
          <cell r="F744">
            <v>2186.4499999999998</v>
          </cell>
        </row>
        <row r="745">
          <cell r="A745" t="str">
            <v>2 S 04 210 02</v>
          </cell>
          <cell r="B745" t="str">
            <v xml:space="preserve">Corpo BDCC 2,00 x 2,00 m alt. 0 a 1,00 m </v>
          </cell>
          <cell r="C745" t="str">
            <v>m</v>
          </cell>
          <cell r="D745">
            <v>2727.29</v>
          </cell>
          <cell r="E745">
            <v>552.28</v>
          </cell>
          <cell r="F745">
            <v>3279.56</v>
          </cell>
        </row>
        <row r="746">
          <cell r="A746" t="str">
            <v>2 S 04 210 03</v>
          </cell>
          <cell r="B746" t="str">
            <v xml:space="preserve">Corpo BDCC 2,50 x 2,50 m alt. 0 a 1,00 m </v>
          </cell>
          <cell r="C746" t="str">
            <v>m</v>
          </cell>
          <cell r="D746">
            <v>3415.64</v>
          </cell>
          <cell r="E746">
            <v>691.67</v>
          </cell>
          <cell r="F746">
            <v>4107.3100000000004</v>
          </cell>
        </row>
        <row r="747">
          <cell r="A747" t="str">
            <v>2 S 04 210 04</v>
          </cell>
          <cell r="B747" t="str">
            <v xml:space="preserve">Corpo BDCC 3,00 x 3,00 m alt. 0 a 1,00 m </v>
          </cell>
          <cell r="C747" t="str">
            <v>m</v>
          </cell>
          <cell r="D747">
            <v>4638.17</v>
          </cell>
          <cell r="E747">
            <v>939.23</v>
          </cell>
          <cell r="F747">
            <v>5577.4</v>
          </cell>
        </row>
        <row r="748">
          <cell r="A748" t="str">
            <v>2 S 04 210 05</v>
          </cell>
          <cell r="B748" t="str">
            <v>Corpo BDCC 1,50 x 1,50 m alt. 1,00 a 2,50 m</v>
          </cell>
          <cell r="C748" t="str">
            <v>m</v>
          </cell>
          <cell r="D748">
            <v>1558.33</v>
          </cell>
          <cell r="E748">
            <v>315.56</v>
          </cell>
          <cell r="F748">
            <v>1873.9</v>
          </cell>
        </row>
        <row r="749">
          <cell r="A749" t="str">
            <v>2 S 04 210 06</v>
          </cell>
          <cell r="B749" t="str">
            <v xml:space="preserve">Corpo BDCC 2,00 x 2,00 m alt. 1,00 a 2,50 m </v>
          </cell>
          <cell r="C749" t="str">
            <v>m</v>
          </cell>
          <cell r="D749">
            <v>2336.71</v>
          </cell>
          <cell r="E749">
            <v>473.18</v>
          </cell>
          <cell r="F749">
            <v>2809.89</v>
          </cell>
        </row>
        <row r="750">
          <cell r="A750" t="str">
            <v>2 S 04 210 07</v>
          </cell>
          <cell r="B750" t="str">
            <v xml:space="preserve">Corpo BDCC 2,50 x 2,50 m alt. 1,00 a 2,50 m </v>
          </cell>
          <cell r="C750" t="str">
            <v>m</v>
          </cell>
          <cell r="D750">
            <v>3192.89</v>
          </cell>
          <cell r="E750">
            <v>646.55999999999995</v>
          </cell>
          <cell r="F750">
            <v>3839.45</v>
          </cell>
        </row>
        <row r="751">
          <cell r="A751" t="str">
            <v>2 S 04 210 08</v>
          </cell>
          <cell r="B751" t="str">
            <v xml:space="preserve">Corpo BDCC 3,00 x 3,00 m alt. 1,00 a 2,50 m </v>
          </cell>
          <cell r="C751" t="str">
            <v>m</v>
          </cell>
          <cell r="D751">
            <v>4324.3599999999997</v>
          </cell>
          <cell r="E751">
            <v>875.68</v>
          </cell>
          <cell r="F751">
            <v>5200.04</v>
          </cell>
        </row>
        <row r="752">
          <cell r="A752" t="str">
            <v>2 S 04 210 09</v>
          </cell>
          <cell r="B752" t="str">
            <v>Corpo BDCC 1,50 x 1,50 m alt. 2,50 a 5,00 m</v>
          </cell>
          <cell r="C752" t="str">
            <v>m</v>
          </cell>
          <cell r="D752">
            <v>1683.74</v>
          </cell>
          <cell r="E752">
            <v>340.96</v>
          </cell>
          <cell r="F752">
            <v>2024.7</v>
          </cell>
        </row>
        <row r="753">
          <cell r="A753" t="str">
            <v>2 S 04 210 10</v>
          </cell>
          <cell r="B753" t="str">
            <v xml:space="preserve">Corpo BDCC 2,00 x 2,00 m alt. 2,50 a 5,00 m </v>
          </cell>
          <cell r="C753" t="str">
            <v>m</v>
          </cell>
          <cell r="D753">
            <v>2724.3</v>
          </cell>
          <cell r="E753">
            <v>551.66999999999996</v>
          </cell>
          <cell r="F753">
            <v>3275.97</v>
          </cell>
        </row>
        <row r="754">
          <cell r="A754" t="str">
            <v>2 S 04 210 11</v>
          </cell>
          <cell r="B754" t="str">
            <v xml:space="preserve">Corpo BDCC 2,50 x 2,50 m alt. 2,50 a 5,00 m </v>
          </cell>
          <cell r="C754" t="str">
            <v>m</v>
          </cell>
          <cell r="D754">
            <v>3684.35</v>
          </cell>
          <cell r="E754">
            <v>746.08</v>
          </cell>
          <cell r="F754">
            <v>4430.43</v>
          </cell>
        </row>
        <row r="755">
          <cell r="A755" t="str">
            <v>2 S 04 210 12</v>
          </cell>
          <cell r="B755" t="str">
            <v xml:space="preserve">Corpo BDCC 3,00 x 3,00 m alt. 2,50 a 5,00 m </v>
          </cell>
          <cell r="C755" t="str">
            <v>m</v>
          </cell>
          <cell r="D755">
            <v>4724.25</v>
          </cell>
          <cell r="E755">
            <v>956.66</v>
          </cell>
          <cell r="F755">
            <v>5680.91</v>
          </cell>
        </row>
        <row r="756">
          <cell r="A756" t="str">
            <v>2 S 04 210 13</v>
          </cell>
          <cell r="B756" t="str">
            <v xml:space="preserve">Corpo BDCC 1,50 x 1,50 m alt. 5,00 a 7,50 m </v>
          </cell>
          <cell r="C756" t="str">
            <v>m</v>
          </cell>
          <cell r="D756">
            <v>1973.95</v>
          </cell>
          <cell r="E756">
            <v>399.73</v>
          </cell>
          <cell r="F756">
            <v>2373.6799999999998</v>
          </cell>
        </row>
        <row r="757">
          <cell r="A757" t="str">
            <v>2 S 04 210 14</v>
          </cell>
          <cell r="B757" t="str">
            <v xml:space="preserve">Corpo BDCC 2,00 a 2,00 m alt. 5,00 a 7,50 m </v>
          </cell>
          <cell r="C757" t="str">
            <v>m</v>
          </cell>
          <cell r="D757">
            <v>3071.01</v>
          </cell>
          <cell r="E757">
            <v>621.88</v>
          </cell>
          <cell r="F757">
            <v>3692.89</v>
          </cell>
        </row>
        <row r="758">
          <cell r="A758" t="str">
            <v>2 S 04 210 15</v>
          </cell>
          <cell r="B758" t="str">
            <v>Corpo BDCC 2,50 x 2,50 m alt. 5,00 a 7,50 m</v>
          </cell>
          <cell r="C758" t="str">
            <v>m</v>
          </cell>
          <cell r="D758">
            <v>4327.8900000000003</v>
          </cell>
          <cell r="E758">
            <v>876.4</v>
          </cell>
          <cell r="F758">
            <v>5204.29</v>
          </cell>
        </row>
        <row r="759">
          <cell r="A759" t="str">
            <v>2 S 04 210 16</v>
          </cell>
          <cell r="B759" t="str">
            <v xml:space="preserve">Corpo BDCC 3,00 x 3,00 m alt. 5,00 a 7,50 m </v>
          </cell>
          <cell r="C759" t="str">
            <v>m</v>
          </cell>
          <cell r="D759">
            <v>5875.65</v>
          </cell>
          <cell r="E759">
            <v>1189.82</v>
          </cell>
          <cell r="F759">
            <v>7065.47</v>
          </cell>
        </row>
        <row r="760">
          <cell r="A760" t="str">
            <v>2 S 04 210 17</v>
          </cell>
          <cell r="B760" t="str">
            <v xml:space="preserve">Corpo BDCC 1,50 x 1,50 m alt. 7,50 a 10,00 m </v>
          </cell>
          <cell r="C760" t="str">
            <v>m</v>
          </cell>
          <cell r="D760">
            <v>2240.0500000000002</v>
          </cell>
          <cell r="E760">
            <v>453.61</v>
          </cell>
          <cell r="F760">
            <v>2693.66</v>
          </cell>
        </row>
        <row r="761">
          <cell r="A761" t="str">
            <v>2 S 04 210 18</v>
          </cell>
          <cell r="B761" t="str">
            <v xml:space="preserve">Corpo BDCC 2,00 x 2,00 m alt. 7,50 a 10,00 m </v>
          </cell>
          <cell r="C761" t="str">
            <v>m</v>
          </cell>
          <cell r="D761">
            <v>3660.38</v>
          </cell>
          <cell r="E761">
            <v>741.23</v>
          </cell>
          <cell r="F761">
            <v>4401.6000000000004</v>
          </cell>
        </row>
        <row r="762">
          <cell r="A762" t="str">
            <v>2 S 04 210 19</v>
          </cell>
          <cell r="B762" t="str">
            <v xml:space="preserve">Corpo BDCC 2,50 x 2,50 m alt. 7,50 a 10,00 m </v>
          </cell>
          <cell r="C762" t="str">
            <v>m</v>
          </cell>
          <cell r="D762">
            <v>4554.29</v>
          </cell>
          <cell r="E762">
            <v>922.24</v>
          </cell>
          <cell r="F762">
            <v>5476.53</v>
          </cell>
        </row>
        <row r="763">
          <cell r="A763" t="str">
            <v>2 S 04 210 20</v>
          </cell>
          <cell r="B763" t="str">
            <v xml:space="preserve">Corpo BDCC 3,00 x 3,00 m alt. 7,50 a 10,00 m </v>
          </cell>
          <cell r="C763" t="str">
            <v>m</v>
          </cell>
          <cell r="D763">
            <v>6444.67</v>
          </cell>
          <cell r="E763">
            <v>1305.04</v>
          </cell>
          <cell r="F763">
            <v>7749.71</v>
          </cell>
        </row>
        <row r="764">
          <cell r="A764" t="str">
            <v>2 S 04 210 21</v>
          </cell>
          <cell r="B764" t="str">
            <v xml:space="preserve">Corpo BDCC 1,50 x 1,50 m alt. 10,00 a 12,50 m </v>
          </cell>
          <cell r="C764" t="str">
            <v>m</v>
          </cell>
          <cell r="D764">
            <v>2433.9699999999998</v>
          </cell>
          <cell r="E764">
            <v>492.88</v>
          </cell>
          <cell r="F764">
            <v>2926.85</v>
          </cell>
        </row>
        <row r="765">
          <cell r="A765" t="str">
            <v>2 S 04 210 22</v>
          </cell>
          <cell r="B765" t="str">
            <v>Corpo BDCC 2,00 x 2,00 m alt. 10,00 a 12,50 m</v>
          </cell>
          <cell r="C765" t="str">
            <v>m</v>
          </cell>
          <cell r="D765">
            <v>3904.9</v>
          </cell>
          <cell r="E765">
            <v>790.74</v>
          </cell>
          <cell r="F765">
            <v>4695.6400000000003</v>
          </cell>
        </row>
        <row r="766">
          <cell r="A766" t="str">
            <v>2 S 04 210 23</v>
          </cell>
          <cell r="B766" t="str">
            <v xml:space="preserve">Corpo BDCC 2,50 x 2,50 m alt. 10,00 a 12,50 m </v>
          </cell>
          <cell r="C766" t="str">
            <v>m</v>
          </cell>
          <cell r="D766">
            <v>5278.22</v>
          </cell>
          <cell r="E766">
            <v>1068.8399999999999</v>
          </cell>
          <cell r="F766">
            <v>6347.06</v>
          </cell>
        </row>
        <row r="767">
          <cell r="A767" t="str">
            <v>2 S 04 210 24</v>
          </cell>
          <cell r="B767" t="str">
            <v xml:space="preserve">Corpo BDCC 3,00 x 3,00 m alt. 10,00 a 12,50 m </v>
          </cell>
          <cell r="C767" t="str">
            <v>m</v>
          </cell>
          <cell r="D767">
            <v>7414.63</v>
          </cell>
          <cell r="E767">
            <v>1501.46</v>
          </cell>
          <cell r="F767">
            <v>8916.09</v>
          </cell>
        </row>
        <row r="768">
          <cell r="A768" t="str">
            <v>2 S 04 210 25</v>
          </cell>
          <cell r="B768" t="str">
            <v>Corpo BDCC 1,50 x 1,50 m alt. 12,50 a 15,00 m</v>
          </cell>
          <cell r="C768" t="str">
            <v>m</v>
          </cell>
          <cell r="D768">
            <v>2645.62</v>
          </cell>
          <cell r="E768">
            <v>535.74</v>
          </cell>
          <cell r="F768">
            <v>3181.36</v>
          </cell>
        </row>
        <row r="769">
          <cell r="A769" t="str">
            <v>2 S 04 210 26</v>
          </cell>
          <cell r="B769" t="str">
            <v xml:space="preserve">Corpo BDCC 2,00 x 2,00 m alt. 12,50 a 15,00 m </v>
          </cell>
          <cell r="C769" t="str">
            <v>m</v>
          </cell>
          <cell r="D769">
            <v>4029.02</v>
          </cell>
          <cell r="E769">
            <v>815.88</v>
          </cell>
          <cell r="F769">
            <v>4844.8999999999996</v>
          </cell>
        </row>
        <row r="770">
          <cell r="A770" t="str">
            <v>2 S 04 210 27</v>
          </cell>
          <cell r="B770" t="str">
            <v xml:space="preserve">Corpo BDCC 2,50 x 2,50 m alt. 12,50 a 15,00 m </v>
          </cell>
          <cell r="C770" t="str">
            <v>m</v>
          </cell>
          <cell r="D770">
            <v>5881.46</v>
          </cell>
          <cell r="E770">
            <v>1191</v>
          </cell>
          <cell r="F770">
            <v>7072.46</v>
          </cell>
        </row>
        <row r="771">
          <cell r="A771" t="str">
            <v>2 S 04 210 28</v>
          </cell>
          <cell r="B771" t="str">
            <v xml:space="preserve">Corpo BDCC 3,00 x 3,00 m alt. 12,50 a 15,00 m </v>
          </cell>
          <cell r="C771" t="str">
            <v>m</v>
          </cell>
          <cell r="D771">
            <v>7379.41</v>
          </cell>
          <cell r="E771">
            <v>1494.33</v>
          </cell>
          <cell r="F771">
            <v>8873.74</v>
          </cell>
        </row>
        <row r="772">
          <cell r="A772" t="str">
            <v>2 S 04 210 51</v>
          </cell>
          <cell r="B772" t="str">
            <v xml:space="preserve">Corpo BDCC 1,50 x 1,50 m alt. 0 a 1,00 m AC/BC </v>
          </cell>
          <cell r="C772" t="str">
            <v>m</v>
          </cell>
          <cell r="D772">
            <v>1859.49</v>
          </cell>
          <cell r="E772">
            <v>376.55</v>
          </cell>
          <cell r="F772">
            <v>2236.04</v>
          </cell>
        </row>
        <row r="773">
          <cell r="A773" t="str">
            <v>2 S 04 210 52</v>
          </cell>
          <cell r="B773" t="str">
            <v xml:space="preserve">Corpo BDCC 2,00 x 2,00 m alt. 0 a 1,00 m AC/BC </v>
          </cell>
          <cell r="C773" t="str">
            <v>m</v>
          </cell>
          <cell r="D773">
            <v>2778.75</v>
          </cell>
          <cell r="E773">
            <v>562.70000000000005</v>
          </cell>
          <cell r="F773">
            <v>3341.45</v>
          </cell>
        </row>
        <row r="774">
          <cell r="A774" t="str">
            <v>2 S 04 210 53</v>
          </cell>
          <cell r="B774" t="str">
            <v>Corpo BDCC 2,50 a 2,50 m alt. 0 a 1,00 m AC/BC</v>
          </cell>
          <cell r="C774" t="str">
            <v>m</v>
          </cell>
          <cell r="D774">
            <v>3482.61</v>
          </cell>
          <cell r="E774">
            <v>705.23</v>
          </cell>
          <cell r="F774">
            <v>4187.84</v>
          </cell>
        </row>
        <row r="775">
          <cell r="A775" t="str">
            <v>2 S 04 210 54</v>
          </cell>
          <cell r="B775" t="str">
            <v xml:space="preserve">Corpo BDCC 3,00 x 3,00 m alt. 0 a 1,00 m AC/BC </v>
          </cell>
          <cell r="C775" t="str">
            <v>m</v>
          </cell>
          <cell r="D775">
            <v>4735.3900000000003</v>
          </cell>
          <cell r="E775">
            <v>958.92</v>
          </cell>
          <cell r="F775">
            <v>5694.3</v>
          </cell>
        </row>
        <row r="776">
          <cell r="A776" t="str">
            <v>2 S 04 210 55</v>
          </cell>
          <cell r="B776" t="str">
            <v>Corpo BDCC 1,50 x 1,50 m alt. 1,00 a 2,50 m AC/BC</v>
          </cell>
          <cell r="C776" t="str">
            <v>m</v>
          </cell>
          <cell r="D776">
            <v>1599.57</v>
          </cell>
          <cell r="E776">
            <v>323.91000000000003</v>
          </cell>
          <cell r="F776">
            <v>1923.48</v>
          </cell>
        </row>
        <row r="777">
          <cell r="A777" t="str">
            <v>2 S 04 210 56</v>
          </cell>
          <cell r="B777" t="str">
            <v xml:space="preserve">Corpo BDCC 2,00 x 2,00 m alt. 1,00 a 2,50 m AC/BC </v>
          </cell>
          <cell r="C777" t="str">
            <v>m</v>
          </cell>
          <cell r="D777">
            <v>2390</v>
          </cell>
          <cell r="E777">
            <v>483.97</v>
          </cell>
          <cell r="F777">
            <v>2873.97</v>
          </cell>
        </row>
        <row r="778">
          <cell r="A778" t="str">
            <v>2 S 04 210 57</v>
          </cell>
          <cell r="B778" t="str">
            <v xml:space="preserve">Corpo BDCC 2,50 x 2,50 m alt. 1,00 a 2,50 m AC/BC </v>
          </cell>
          <cell r="C778" t="str">
            <v>m</v>
          </cell>
          <cell r="D778">
            <v>3259.86</v>
          </cell>
          <cell r="E778">
            <v>660.12</v>
          </cell>
          <cell r="F778">
            <v>3919.98</v>
          </cell>
        </row>
        <row r="779">
          <cell r="A779" t="str">
            <v>2 S 04 210 58</v>
          </cell>
          <cell r="B779" t="str">
            <v xml:space="preserve">Corpo BDCC 3,00 x 3,00 m alt. 1,00 a 2,50 m AC/BC </v>
          </cell>
          <cell r="C779" t="str">
            <v>m</v>
          </cell>
          <cell r="D779">
            <v>4424.21</v>
          </cell>
          <cell r="E779">
            <v>895.9</v>
          </cell>
          <cell r="F779">
            <v>5320.11</v>
          </cell>
        </row>
        <row r="780">
          <cell r="A780" t="str">
            <v>2 S 04 210 59</v>
          </cell>
          <cell r="B780" t="str">
            <v xml:space="preserve">Corpo BDCC 1,50 x 1,50 m alt. 2,50 a 5,00 m AC/BC </v>
          </cell>
          <cell r="C780" t="str">
            <v>m</v>
          </cell>
          <cell r="D780">
            <v>1724.98</v>
          </cell>
          <cell r="E780">
            <v>349.31</v>
          </cell>
          <cell r="F780">
            <v>2074.2800000000002</v>
          </cell>
        </row>
        <row r="781">
          <cell r="A781" t="str">
            <v>2 S 04 210 60</v>
          </cell>
          <cell r="B781" t="str">
            <v xml:space="preserve">Corpo BDCC 2,00 x 2,00 m alt. 2,50 a 5,00 m AC/BC </v>
          </cell>
          <cell r="C781" t="str">
            <v>m</v>
          </cell>
          <cell r="D781">
            <v>2777.59</v>
          </cell>
          <cell r="E781">
            <v>562.46</v>
          </cell>
          <cell r="F781">
            <v>3340.05</v>
          </cell>
        </row>
        <row r="782">
          <cell r="A782" t="str">
            <v>2 S 04 210 61</v>
          </cell>
          <cell r="B782" t="str">
            <v>Corpo BDCC 2,50 x 2,50 m alt. 2,50 a 5,00 m AC/BC</v>
          </cell>
          <cell r="C782" t="str">
            <v>m</v>
          </cell>
          <cell r="D782">
            <v>3769.08</v>
          </cell>
          <cell r="E782">
            <v>763.24</v>
          </cell>
          <cell r="F782">
            <v>4532.32</v>
          </cell>
        </row>
        <row r="783">
          <cell r="A783" t="str">
            <v>2 S 04 210 62</v>
          </cell>
          <cell r="B783" t="str">
            <v xml:space="preserve">Corpo BDCC 3,00 x 3,00 m alt. 2,50 a 5,00 m AC/BC </v>
          </cell>
          <cell r="C783" t="str">
            <v>m</v>
          </cell>
          <cell r="D783">
            <v>4845.82</v>
          </cell>
          <cell r="E783">
            <v>981.28</v>
          </cell>
          <cell r="F783">
            <v>5827.1</v>
          </cell>
        </row>
        <row r="784">
          <cell r="A784" t="str">
            <v>2 S 04 210 63</v>
          </cell>
          <cell r="B784" t="str">
            <v xml:space="preserve">Corpo BDCC 1,50 x 1,50 m alt. 5,00 a 7,50 m AC/BC </v>
          </cell>
          <cell r="C784" t="str">
            <v>m</v>
          </cell>
          <cell r="D784">
            <v>2015.19</v>
          </cell>
          <cell r="E784">
            <v>408.08</v>
          </cell>
          <cell r="F784">
            <v>2423.2600000000002</v>
          </cell>
        </row>
        <row r="785">
          <cell r="A785" t="str">
            <v>2 S 04 210 64</v>
          </cell>
          <cell r="B785" t="str">
            <v xml:space="preserve">Corpo BDCC 2,00 x 2,00 m alt. 5,00 a 7,50 m AC/BC </v>
          </cell>
          <cell r="C785" t="str">
            <v>m</v>
          </cell>
          <cell r="D785">
            <v>3140.64</v>
          </cell>
          <cell r="E785">
            <v>635.98</v>
          </cell>
          <cell r="F785">
            <v>3776.62</v>
          </cell>
        </row>
        <row r="786">
          <cell r="A786" t="str">
            <v>2 S 04 210 65</v>
          </cell>
          <cell r="B786" t="str">
            <v xml:space="preserve">Corpo BDCC 2,50 x 2,50 m alt. 5,00 a 7,50 m AC/BC </v>
          </cell>
          <cell r="C786" t="str">
            <v>m</v>
          </cell>
          <cell r="D786">
            <v>4412.62</v>
          </cell>
          <cell r="E786">
            <v>893.56</v>
          </cell>
          <cell r="F786">
            <v>5306.18</v>
          </cell>
        </row>
        <row r="787">
          <cell r="A787" t="str">
            <v>2 S 04 210 66</v>
          </cell>
          <cell r="B787" t="str">
            <v xml:space="preserve">Corpo BDCC 3,00 x 3,00 m alt. 5,00 a 7,50 m AC/BC </v>
          </cell>
          <cell r="C787" t="str">
            <v>m</v>
          </cell>
          <cell r="D787">
            <v>5997.21</v>
          </cell>
          <cell r="E787">
            <v>1214.44</v>
          </cell>
          <cell r="F787">
            <v>7211.65</v>
          </cell>
        </row>
        <row r="788">
          <cell r="A788" t="str">
            <v>2 S 04 210 67</v>
          </cell>
          <cell r="B788" t="str">
            <v xml:space="preserve">Corpo BDCC 1,50 x 1,50 m alt. 7,50 a 10,00 m AC/BC </v>
          </cell>
          <cell r="C788" t="str">
            <v>m</v>
          </cell>
          <cell r="D788">
            <v>2281.2800000000002</v>
          </cell>
          <cell r="E788">
            <v>461.96</v>
          </cell>
          <cell r="F788">
            <v>2743.24</v>
          </cell>
        </row>
        <row r="789">
          <cell r="A789" t="str">
            <v>2 S 04 210 68</v>
          </cell>
          <cell r="B789" t="str">
            <v xml:space="preserve">Corpo BDCC 2,00 x 2,00 m alt. 7,50 a 10,00 m AC/BC </v>
          </cell>
          <cell r="C789" t="str">
            <v>m</v>
          </cell>
          <cell r="D789">
            <v>3730</v>
          </cell>
          <cell r="E789">
            <v>755.33</v>
          </cell>
          <cell r="F789">
            <v>4485.33</v>
          </cell>
        </row>
        <row r="790">
          <cell r="A790" t="str">
            <v>2 S 04 210 69</v>
          </cell>
          <cell r="B790" t="str">
            <v xml:space="preserve">Corpo BDCC 2,50 x 2,50 m alt. 7,50 a 10,00 m AC/BC </v>
          </cell>
          <cell r="C790" t="str">
            <v>m</v>
          </cell>
          <cell r="D790">
            <v>4657.51</v>
          </cell>
          <cell r="E790">
            <v>943.15</v>
          </cell>
          <cell r="F790">
            <v>5600.66</v>
          </cell>
        </row>
        <row r="791">
          <cell r="A791" t="str">
            <v>2 S 04 210 70</v>
          </cell>
          <cell r="B791" t="str">
            <v xml:space="preserve">Corpo BDCC 3,00 x 3,00 m alt. 7,50 a 10,00 m AC/BC </v>
          </cell>
          <cell r="C791" t="str">
            <v>m</v>
          </cell>
          <cell r="D791">
            <v>6593.87</v>
          </cell>
          <cell r="E791">
            <v>1335.26</v>
          </cell>
          <cell r="F791">
            <v>7929.12</v>
          </cell>
        </row>
        <row r="792">
          <cell r="A792" t="str">
            <v>2 S 04 210 71</v>
          </cell>
          <cell r="B792" t="str">
            <v xml:space="preserve">Corpo BDCC 1,50 x 1,50 m alt.10,00 a 12,50 m AC/BC </v>
          </cell>
          <cell r="C792" t="str">
            <v>m</v>
          </cell>
          <cell r="D792">
            <v>2488.48</v>
          </cell>
          <cell r="E792">
            <v>503.92</v>
          </cell>
          <cell r="F792">
            <v>2992.4</v>
          </cell>
        </row>
        <row r="793">
          <cell r="A793" t="str">
            <v>2 S 04 210 72</v>
          </cell>
          <cell r="B793" t="str">
            <v xml:space="preserve">Corpo BDCC 2,00 x 2,00 m alt.10,00 a 12,50 m AC/BC </v>
          </cell>
          <cell r="C793" t="str">
            <v>m</v>
          </cell>
          <cell r="D793">
            <v>3990.68</v>
          </cell>
          <cell r="E793">
            <v>808.11</v>
          </cell>
          <cell r="F793">
            <v>4798.79</v>
          </cell>
        </row>
        <row r="794">
          <cell r="A794" t="str">
            <v>2 S 04 210 73</v>
          </cell>
          <cell r="B794" t="str">
            <v xml:space="preserve">Corpo BDCC 2,50 x 2,50 m alt.10,00 a 12,50 m AC/BC </v>
          </cell>
          <cell r="C794" t="str">
            <v>m</v>
          </cell>
          <cell r="D794">
            <v>5381.44</v>
          </cell>
          <cell r="E794">
            <v>1089.74</v>
          </cell>
          <cell r="F794">
            <v>6471.19</v>
          </cell>
        </row>
        <row r="795">
          <cell r="A795" t="str">
            <v>2 S 04 210 74</v>
          </cell>
          <cell r="B795" t="str">
            <v xml:space="preserve">Corpo BDCC 3,00 x 3,00 m alt.10,00 a 12,50 m AC/BC </v>
          </cell>
          <cell r="C795" t="str">
            <v>m</v>
          </cell>
          <cell r="D795">
            <v>7563.83</v>
          </cell>
          <cell r="E795">
            <v>1531.68</v>
          </cell>
          <cell r="F795">
            <v>9095.5</v>
          </cell>
        </row>
        <row r="796">
          <cell r="A796" t="str">
            <v>2 S 04 210 75</v>
          </cell>
          <cell r="B796" t="str">
            <v xml:space="preserve">Corpo BDCC 1,50 x 1,50 m alt.12,50 a 15,00 m AC/BC </v>
          </cell>
          <cell r="C796" t="str">
            <v>m</v>
          </cell>
          <cell r="D796">
            <v>2700.14</v>
          </cell>
          <cell r="E796">
            <v>546.78</v>
          </cell>
          <cell r="F796">
            <v>3246.91</v>
          </cell>
        </row>
        <row r="797">
          <cell r="A797" t="str">
            <v>2 S 04 210 76</v>
          </cell>
          <cell r="B797" t="str">
            <v>Corpo BDCC 2,00 x 2,00 m alt.12,50 a 15,00 m AC/BC</v>
          </cell>
          <cell r="C797" t="str">
            <v>m</v>
          </cell>
          <cell r="D797">
            <v>4114.8100000000004</v>
          </cell>
          <cell r="E797">
            <v>833.25</v>
          </cell>
          <cell r="F797">
            <v>4948.05</v>
          </cell>
        </row>
        <row r="798">
          <cell r="A798" t="str">
            <v>2 S 04 210 77</v>
          </cell>
          <cell r="B798" t="str">
            <v xml:space="preserve">Corpo BDCC 2,50 x 2,50 m alt.12,50 a 15,00 m AC/BC </v>
          </cell>
          <cell r="C798" t="str">
            <v>m</v>
          </cell>
          <cell r="D798">
            <v>5984.69</v>
          </cell>
          <cell r="E798">
            <v>1211.9000000000001</v>
          </cell>
          <cell r="F798">
            <v>7196.59</v>
          </cell>
        </row>
        <row r="799">
          <cell r="A799" t="str">
            <v>2 S 04 210 78</v>
          </cell>
          <cell r="B799" t="str">
            <v xml:space="preserve">Corpo BDCC 3,00 x 3,00 m alt.12,50 a 15,00 m AC/BC </v>
          </cell>
          <cell r="C799" t="str">
            <v>m</v>
          </cell>
          <cell r="D799">
            <v>7528.61</v>
          </cell>
          <cell r="E799">
            <v>1524.54</v>
          </cell>
          <cell r="F799">
            <v>9053.15</v>
          </cell>
        </row>
        <row r="800">
          <cell r="A800" t="str">
            <v>2 S 04 211 01</v>
          </cell>
          <cell r="B800" t="str">
            <v xml:space="preserve">Boca BDCC 1,50 x 1,50 m normal </v>
          </cell>
          <cell r="C800" t="str">
            <v>und</v>
          </cell>
          <cell r="D800">
            <v>7087.97</v>
          </cell>
          <cell r="E800">
            <v>1435.31</v>
          </cell>
          <cell r="F800">
            <v>8523.2900000000009</v>
          </cell>
        </row>
        <row r="801">
          <cell r="A801" t="str">
            <v>2 S 04 211 02</v>
          </cell>
          <cell r="B801" t="str">
            <v>Boca BDCC 2,00 x 2,00 m normal</v>
          </cell>
          <cell r="C801" t="str">
            <v>und</v>
          </cell>
          <cell r="D801">
            <v>10901.75</v>
          </cell>
          <cell r="E801">
            <v>2207.6</v>
          </cell>
          <cell r="F801">
            <v>13109.35</v>
          </cell>
        </row>
        <row r="802">
          <cell r="A802" t="str">
            <v>2 S 04 211 03</v>
          </cell>
          <cell r="B802" t="str">
            <v>Boca BDCC 2,50 x 2,50 m normal</v>
          </cell>
          <cell r="C802" t="str">
            <v>und</v>
          </cell>
          <cell r="D802">
            <v>15229</v>
          </cell>
          <cell r="E802">
            <v>3083.87</v>
          </cell>
          <cell r="F802">
            <v>18312.88</v>
          </cell>
        </row>
        <row r="803">
          <cell r="A803" t="str">
            <v>2 S 04 211 04</v>
          </cell>
          <cell r="B803" t="str">
            <v xml:space="preserve">Boca BDCC 3,00 x 3,00 m normal </v>
          </cell>
          <cell r="C803" t="str">
            <v>und</v>
          </cell>
          <cell r="D803">
            <v>22170.75</v>
          </cell>
          <cell r="E803">
            <v>4489.58</v>
          </cell>
          <cell r="F803">
            <v>26660.33</v>
          </cell>
        </row>
        <row r="804">
          <cell r="A804" t="str">
            <v>2 S 04 211 05</v>
          </cell>
          <cell r="B804" t="str">
            <v>Boca BDCC 1,50 x 1,50 m esc.=15</v>
          </cell>
          <cell r="C804" t="str">
            <v>und</v>
          </cell>
          <cell r="D804">
            <v>7798.7</v>
          </cell>
          <cell r="E804">
            <v>1579.24</v>
          </cell>
          <cell r="F804">
            <v>9377.94</v>
          </cell>
        </row>
        <row r="805">
          <cell r="A805" t="str">
            <v>2 S 04 211 06</v>
          </cell>
          <cell r="B805" t="str">
            <v xml:space="preserve">Boca BDCC 2,00 x 2,00 m esc=15 </v>
          </cell>
          <cell r="C805" t="str">
            <v>und</v>
          </cell>
          <cell r="D805">
            <v>12060.8</v>
          </cell>
          <cell r="E805">
            <v>2442.31</v>
          </cell>
          <cell r="F805">
            <v>14503.12</v>
          </cell>
        </row>
        <row r="806">
          <cell r="A806" t="str">
            <v>2 S 04 211 07</v>
          </cell>
          <cell r="B806" t="str">
            <v xml:space="preserve">Boca BDCC 2,50 x 2,50 m esc=15 </v>
          </cell>
          <cell r="C806" t="str">
            <v>und</v>
          </cell>
          <cell r="D806">
            <v>16585.830000000002</v>
          </cell>
          <cell r="E806">
            <v>3358.63</v>
          </cell>
          <cell r="F806">
            <v>19944.45</v>
          </cell>
        </row>
        <row r="807">
          <cell r="A807" t="str">
            <v>2 S 04 211 08</v>
          </cell>
          <cell r="B807" t="str">
            <v xml:space="preserve">Boca BDCC 3,00 x 3,00 m esc=15 </v>
          </cell>
          <cell r="C807" t="str">
            <v>und</v>
          </cell>
          <cell r="D807">
            <v>24078.94</v>
          </cell>
          <cell r="E807">
            <v>4875.99</v>
          </cell>
          <cell r="F807">
            <v>28954.93</v>
          </cell>
        </row>
        <row r="808">
          <cell r="A808" t="str">
            <v>2 S 04 211 09</v>
          </cell>
          <cell r="B808" t="str">
            <v xml:space="preserve">Boca BDCC 1,50 x 1,50 m esc.=30 </v>
          </cell>
          <cell r="C808" t="str">
            <v>und</v>
          </cell>
          <cell r="D808">
            <v>7774.74</v>
          </cell>
          <cell r="E808">
            <v>1574.38</v>
          </cell>
          <cell r="F808">
            <v>9349.1299999999992</v>
          </cell>
        </row>
        <row r="809">
          <cell r="A809" t="str">
            <v>2 S 04 211 10</v>
          </cell>
          <cell r="B809" t="str">
            <v>Boca BDCC 2,00 x 2,00 m esc=30</v>
          </cell>
          <cell r="C809" t="str">
            <v>und</v>
          </cell>
          <cell r="D809">
            <v>12943.53</v>
          </cell>
          <cell r="E809">
            <v>2621.06</v>
          </cell>
          <cell r="F809">
            <v>15564.59</v>
          </cell>
        </row>
        <row r="810">
          <cell r="A810" t="str">
            <v>2 S 04 211 11</v>
          </cell>
          <cell r="B810" t="str">
            <v xml:space="preserve">Boca BDCC 2,50 x 2,50 m esc.=30 </v>
          </cell>
          <cell r="C810" t="str">
            <v>und</v>
          </cell>
          <cell r="D810">
            <v>17931.54</v>
          </cell>
          <cell r="E810">
            <v>3631.14</v>
          </cell>
          <cell r="F810">
            <v>21562.68</v>
          </cell>
        </row>
        <row r="811">
          <cell r="A811" t="str">
            <v>2 S 04 211 12</v>
          </cell>
          <cell r="B811" t="str">
            <v xml:space="preserve">Boca BDCC 3,00 x 3,00 m esc=30 </v>
          </cell>
          <cell r="C811" t="str">
            <v>und</v>
          </cell>
          <cell r="D811">
            <v>27487.06</v>
          </cell>
          <cell r="E811">
            <v>5566.13</v>
          </cell>
          <cell r="F811">
            <v>33053.19</v>
          </cell>
        </row>
        <row r="812">
          <cell r="A812" t="str">
            <v>2 S 04 211 13</v>
          </cell>
          <cell r="B812" t="str">
            <v xml:space="preserve">Boca BDCC 1,50 x 1,50 m esc=45 </v>
          </cell>
          <cell r="C812" t="str">
            <v>und</v>
          </cell>
          <cell r="D812">
            <v>10421.450000000001</v>
          </cell>
          <cell r="E812">
            <v>2110.34</v>
          </cell>
          <cell r="F812">
            <v>12531.79</v>
          </cell>
        </row>
        <row r="813">
          <cell r="A813" t="str">
            <v>2 S 04 211 14</v>
          </cell>
          <cell r="B813" t="str">
            <v>Boca BDCC 2,00 x 2,00 m esc=45</v>
          </cell>
          <cell r="C813" t="str">
            <v>und</v>
          </cell>
          <cell r="D813">
            <v>16590.84</v>
          </cell>
          <cell r="E813">
            <v>3359.65</v>
          </cell>
          <cell r="F813">
            <v>19950.490000000002</v>
          </cell>
        </row>
        <row r="814">
          <cell r="A814" t="str">
            <v>2 S 04 211 15</v>
          </cell>
          <cell r="B814" t="str">
            <v xml:space="preserve">Boca BDCC 2,50 x 2,50 m esc=45 </v>
          </cell>
          <cell r="C814" t="str">
            <v>und</v>
          </cell>
          <cell r="D814">
            <v>24013.11</v>
          </cell>
          <cell r="E814">
            <v>4862.6499999999996</v>
          </cell>
          <cell r="F814">
            <v>28875.759999999998</v>
          </cell>
        </row>
        <row r="815">
          <cell r="A815" t="str">
            <v>2 S 04 211 16</v>
          </cell>
          <cell r="B815" t="str">
            <v xml:space="preserve">Boca BDCC 3,00x3,00m - esc=45 </v>
          </cell>
          <cell r="C815" t="str">
            <v>und</v>
          </cell>
          <cell r="D815">
            <v>35049.760000000002</v>
          </cell>
          <cell r="E815">
            <v>7097.58</v>
          </cell>
          <cell r="F815">
            <v>42147.34</v>
          </cell>
        </row>
        <row r="816">
          <cell r="A816" t="str">
            <v>2 S 04 211 51</v>
          </cell>
          <cell r="B816" t="str">
            <v>Boca BDCC 1,50 x 1,50 m normal AC/BC</v>
          </cell>
          <cell r="C816" t="str">
            <v>und</v>
          </cell>
          <cell r="D816">
            <v>7240.42</v>
          </cell>
          <cell r="E816">
            <v>1466.19</v>
          </cell>
          <cell r="F816">
            <v>8706.61</v>
          </cell>
        </row>
        <row r="817">
          <cell r="A817" t="str">
            <v>2 S 04 211 52</v>
          </cell>
          <cell r="B817" t="str">
            <v xml:space="preserve">Boca BDCC 2,00 x 2,00 m normal AC/BC </v>
          </cell>
          <cell r="C817" t="str">
            <v>und</v>
          </cell>
          <cell r="D817">
            <v>11157.86</v>
          </cell>
          <cell r="E817">
            <v>2259.4699999999998</v>
          </cell>
          <cell r="F817">
            <v>13417.32</v>
          </cell>
        </row>
        <row r="818">
          <cell r="A818" t="str">
            <v>2 S 04 211 53</v>
          </cell>
          <cell r="B818" t="str">
            <v xml:space="preserve">Boca BDCC 2,50 x 2,50 m normal AC/BC </v>
          </cell>
          <cell r="C818" t="str">
            <v>und</v>
          </cell>
          <cell r="D818">
            <v>15601.86</v>
          </cell>
          <cell r="E818">
            <v>3159.38</v>
          </cell>
          <cell r="F818">
            <v>18761.240000000002</v>
          </cell>
        </row>
        <row r="819">
          <cell r="A819" t="str">
            <v>2 S 04 211 54</v>
          </cell>
          <cell r="B819" t="str">
            <v>Boca BDCC 3,00 x 3,00 m normal AC/BC</v>
          </cell>
          <cell r="C819" t="str">
            <v>und</v>
          </cell>
          <cell r="D819">
            <v>22713.86</v>
          </cell>
          <cell r="E819">
            <v>4599.5600000000004</v>
          </cell>
          <cell r="F819">
            <v>27313.42</v>
          </cell>
        </row>
        <row r="820">
          <cell r="A820" t="str">
            <v>2 S 04 211 55</v>
          </cell>
          <cell r="B820" t="str">
            <v xml:space="preserve">Boca BDCC 1,50 x 1,50 m esc=15 AC/BC </v>
          </cell>
          <cell r="C820" t="str">
            <v>und</v>
          </cell>
          <cell r="D820">
            <v>7962.46</v>
          </cell>
          <cell r="E820">
            <v>1612.4</v>
          </cell>
          <cell r="F820">
            <v>9574.85</v>
          </cell>
        </row>
        <row r="821">
          <cell r="A821" t="str">
            <v>2 S 04 211 56</v>
          </cell>
          <cell r="B821" t="str">
            <v xml:space="preserve">Boca BDCC 2,00 x 2,00 m esc=15 AC/BC </v>
          </cell>
          <cell r="C821" t="str">
            <v>und</v>
          </cell>
          <cell r="D821">
            <v>12334.12</v>
          </cell>
          <cell r="E821">
            <v>2497.66</v>
          </cell>
          <cell r="F821">
            <v>14831.78</v>
          </cell>
        </row>
        <row r="822">
          <cell r="A822" t="str">
            <v>2 S 04 211 57</v>
          </cell>
          <cell r="B822" t="str">
            <v>Boca BDCC 2,50 x 2,50 m esc=15 AC/BC</v>
          </cell>
          <cell r="C822" t="str">
            <v>und</v>
          </cell>
          <cell r="D822">
            <v>16964.41</v>
          </cell>
          <cell r="E822">
            <v>3435.29</v>
          </cell>
          <cell r="F822">
            <v>20399.71</v>
          </cell>
        </row>
        <row r="823">
          <cell r="A823" t="str">
            <v>2 S 04 211 58</v>
          </cell>
          <cell r="B823" t="str">
            <v>Boca BDCC 3,00 x 3,00 m esc=15 AC/BC</v>
          </cell>
          <cell r="C823" t="str">
            <v>und</v>
          </cell>
          <cell r="D823">
            <v>24625.4</v>
          </cell>
          <cell r="E823">
            <v>4986.6400000000003</v>
          </cell>
          <cell r="F823">
            <v>29612.05</v>
          </cell>
        </row>
        <row r="824">
          <cell r="A824" t="str">
            <v>2 S 04 211 59</v>
          </cell>
          <cell r="B824" t="str">
            <v xml:space="preserve">Boca BDCC 1,50 x 1,50 m esc=30 AC/BC </v>
          </cell>
          <cell r="C824" t="str">
            <v>und</v>
          </cell>
          <cell r="D824">
            <v>7959.26</v>
          </cell>
          <cell r="E824">
            <v>1611.75</v>
          </cell>
          <cell r="F824">
            <v>9571.01</v>
          </cell>
        </row>
        <row r="825">
          <cell r="A825" t="str">
            <v>2 S 04 211 60</v>
          </cell>
          <cell r="B825" t="str">
            <v xml:space="preserve">Boca BDCC 2,00 x 2,00 m esc=30 AC/BC </v>
          </cell>
          <cell r="C825" t="str">
            <v>und</v>
          </cell>
          <cell r="D825">
            <v>13242.74</v>
          </cell>
          <cell r="E825">
            <v>2681.65</v>
          </cell>
          <cell r="F825">
            <v>15924.4</v>
          </cell>
        </row>
        <row r="826">
          <cell r="A826" t="str">
            <v>2 S 04 211 61</v>
          </cell>
          <cell r="B826" t="str">
            <v xml:space="preserve">Boca BDCC 2,50 x 2,50 m - esc=30 AC/BC </v>
          </cell>
          <cell r="C826" t="str">
            <v>und</v>
          </cell>
          <cell r="D826">
            <v>18306.62</v>
          </cell>
          <cell r="E826">
            <v>3707.09</v>
          </cell>
          <cell r="F826">
            <v>22013.71</v>
          </cell>
        </row>
        <row r="827">
          <cell r="A827" t="str">
            <v>2 S 04 211 62</v>
          </cell>
          <cell r="B827" t="str">
            <v>Boca BDCC 3,00 x 3,00 m - esc=30 AC/BC</v>
          </cell>
          <cell r="C827" t="str">
            <v>und</v>
          </cell>
          <cell r="D827">
            <v>28094.16</v>
          </cell>
          <cell r="E827">
            <v>5689.07</v>
          </cell>
          <cell r="F827">
            <v>33783.22</v>
          </cell>
        </row>
        <row r="828">
          <cell r="A828" t="str">
            <v>2 S 04 211 63</v>
          </cell>
          <cell r="B828" t="str">
            <v xml:space="preserve">Boca BDCC 1,50 x 1,50 m - esc=45 AC/BC </v>
          </cell>
          <cell r="C828" t="str">
            <v>und</v>
          </cell>
          <cell r="D828">
            <v>10647.29</v>
          </cell>
          <cell r="E828">
            <v>2156.08</v>
          </cell>
          <cell r="F828">
            <v>12803.37</v>
          </cell>
        </row>
        <row r="829">
          <cell r="A829" t="str">
            <v>2 S 04 211 64</v>
          </cell>
          <cell r="B829" t="str">
            <v>Boca BDCC 2,00 x 2,00 m - esc=45 AC/BC</v>
          </cell>
          <cell r="C829" t="str">
            <v>und</v>
          </cell>
          <cell r="D829">
            <v>16962.05</v>
          </cell>
          <cell r="E829">
            <v>3434.82</v>
          </cell>
          <cell r="F829">
            <v>20396.87</v>
          </cell>
        </row>
        <row r="830">
          <cell r="A830" t="str">
            <v>2 S 04 211 65</v>
          </cell>
          <cell r="B830" t="str">
            <v xml:space="preserve">Boca BDCC 2,50 x 2,50 m - esc=45 AC/BC </v>
          </cell>
          <cell r="C830" t="str">
            <v>und</v>
          </cell>
          <cell r="D830">
            <v>24536.17</v>
          </cell>
          <cell r="E830">
            <v>4968.57</v>
          </cell>
          <cell r="F830">
            <v>29504.74</v>
          </cell>
        </row>
        <row r="831">
          <cell r="A831" t="str">
            <v>2 S 04 211 66</v>
          </cell>
          <cell r="B831" t="str">
            <v>Boca BDCC 3,00 x 3,00 m - esc=45 AC/BC</v>
          </cell>
          <cell r="C831" t="str">
            <v>und</v>
          </cell>
          <cell r="D831">
            <v>35794.339999999997</v>
          </cell>
          <cell r="E831">
            <v>7248.35</v>
          </cell>
          <cell r="F831">
            <v>43042.69</v>
          </cell>
        </row>
        <row r="832">
          <cell r="A832" t="str">
            <v>2 S 04 220 01</v>
          </cell>
          <cell r="B832" t="str">
            <v xml:space="preserve">Corpo BTCC 1,50 x 1,50 m alt. 0 a 1,00 m </v>
          </cell>
          <cell r="C832" t="str">
            <v>m</v>
          </cell>
          <cell r="D832">
            <v>2528.3200000000002</v>
          </cell>
          <cell r="E832">
            <v>511.98</v>
          </cell>
          <cell r="F832">
            <v>3040.3</v>
          </cell>
        </row>
        <row r="833">
          <cell r="A833" t="str">
            <v>2 S 04 220 02</v>
          </cell>
          <cell r="B833" t="str">
            <v xml:space="preserve">Corpo BTCC 2,00 x 2,00 m alt. 0 a 1,00 m </v>
          </cell>
          <cell r="C833" t="str">
            <v>m</v>
          </cell>
          <cell r="D833">
            <v>3756.06</v>
          </cell>
          <cell r="E833">
            <v>760.6</v>
          </cell>
          <cell r="F833">
            <v>4516.67</v>
          </cell>
        </row>
        <row r="834">
          <cell r="A834" t="str">
            <v>2 S 04 220 03</v>
          </cell>
          <cell r="B834" t="str">
            <v xml:space="preserve">Corpo BTCC 2,50 x 2,50 m alt. 0 a 1,00 m </v>
          </cell>
          <cell r="C834" t="str">
            <v>m</v>
          </cell>
          <cell r="D834">
            <v>5145</v>
          </cell>
          <cell r="E834">
            <v>1041.8599999999999</v>
          </cell>
          <cell r="F834">
            <v>6186.86</v>
          </cell>
        </row>
        <row r="835">
          <cell r="A835" t="str">
            <v>2 S 04 220 04</v>
          </cell>
          <cell r="B835" t="str">
            <v xml:space="preserve">Corpo BTCC 3,00 x 3,00 m alt. 0 a 1,00 m </v>
          </cell>
          <cell r="C835" t="str">
            <v>m</v>
          </cell>
          <cell r="D835">
            <v>6443.87</v>
          </cell>
          <cell r="E835">
            <v>1304.8800000000001</v>
          </cell>
          <cell r="F835">
            <v>7748.76</v>
          </cell>
        </row>
        <row r="836">
          <cell r="A836" t="str">
            <v>2 S 04 220 05</v>
          </cell>
          <cell r="B836" t="str">
            <v>Corpo BTCC 1,50 x 1,50 m alt. 1,00 a 2,50 m</v>
          </cell>
          <cell r="C836" t="str">
            <v>m</v>
          </cell>
          <cell r="D836">
            <v>2239.88</v>
          </cell>
          <cell r="E836">
            <v>453.58</v>
          </cell>
          <cell r="F836">
            <v>2693.45</v>
          </cell>
        </row>
        <row r="837">
          <cell r="A837" t="str">
            <v>2 S 04 220 06</v>
          </cell>
          <cell r="B837" t="str">
            <v xml:space="preserve">Corpo BTCC 2,00 x 2,00 m alt. 1,00 a 2,50 m </v>
          </cell>
          <cell r="C837" t="str">
            <v>m</v>
          </cell>
          <cell r="D837">
            <v>3327.69</v>
          </cell>
          <cell r="E837">
            <v>673.86</v>
          </cell>
          <cell r="F837">
            <v>4001.54</v>
          </cell>
        </row>
        <row r="838">
          <cell r="A838" t="str">
            <v>2 S 04 220 07</v>
          </cell>
          <cell r="B838" t="str">
            <v xml:space="preserve">Corpo BTCC 2,50 a 2,50 m alt. 1,00 a 2,50 m </v>
          </cell>
          <cell r="C838" t="str">
            <v>m</v>
          </cell>
          <cell r="D838">
            <v>4450.2299999999996</v>
          </cell>
          <cell r="E838">
            <v>901.17</v>
          </cell>
          <cell r="F838">
            <v>5351.4</v>
          </cell>
        </row>
        <row r="839">
          <cell r="A839" t="str">
            <v>2 S 04 220 08</v>
          </cell>
          <cell r="B839" t="str">
            <v xml:space="preserve">Corpo BTCC 3,00 x 3,00 m alt. 1,00 a 2,50 m </v>
          </cell>
          <cell r="C839" t="str">
            <v>m</v>
          </cell>
          <cell r="D839">
            <v>6042.56</v>
          </cell>
          <cell r="E839">
            <v>1223.6199999999999</v>
          </cell>
          <cell r="F839">
            <v>7266.18</v>
          </cell>
        </row>
        <row r="840">
          <cell r="A840" t="str">
            <v>2 S 04 220 09</v>
          </cell>
          <cell r="B840" t="str">
            <v xml:space="preserve">Corpo BTCC 1,50 x 1,50 m alt. 2,50 a 5,00 m </v>
          </cell>
          <cell r="C840" t="str">
            <v>m</v>
          </cell>
          <cell r="D840">
            <v>2471.89</v>
          </cell>
          <cell r="E840">
            <v>500.56</v>
          </cell>
          <cell r="F840">
            <v>2972.44</v>
          </cell>
        </row>
        <row r="841">
          <cell r="A841" t="str">
            <v>2 S 04 220 10</v>
          </cell>
          <cell r="B841" t="str">
            <v xml:space="preserve">Corpo BTCC 2,00 x 2,00 m alt. 2,50 a 5,00 m </v>
          </cell>
          <cell r="C841" t="str">
            <v>m</v>
          </cell>
          <cell r="D841">
            <v>3920.36</v>
          </cell>
          <cell r="E841">
            <v>793.87</v>
          </cell>
          <cell r="F841">
            <v>4714.2299999999996</v>
          </cell>
        </row>
        <row r="842">
          <cell r="A842" t="str">
            <v>2 S 04 220 11</v>
          </cell>
          <cell r="B842" t="str">
            <v xml:space="preserve">Corpo BTCC 2,50 x 2,50 m alt. 2,50 a 5,00 m </v>
          </cell>
          <cell r="C842" t="str">
            <v>m</v>
          </cell>
          <cell r="D842">
            <v>5162.51</v>
          </cell>
          <cell r="E842">
            <v>1045.4100000000001</v>
          </cell>
          <cell r="F842">
            <v>6207.92</v>
          </cell>
        </row>
        <row r="843">
          <cell r="A843" t="str">
            <v>2 S 04 220 12</v>
          </cell>
          <cell r="B843" t="str">
            <v xml:space="preserve">Corpo BTCC 3,00 x 3,00 m alt. 2,50 a 5,00 m </v>
          </cell>
          <cell r="C843" t="str">
            <v>m</v>
          </cell>
          <cell r="D843">
            <v>7010.88</v>
          </cell>
          <cell r="E843">
            <v>1419.7</v>
          </cell>
          <cell r="F843">
            <v>8430.59</v>
          </cell>
        </row>
        <row r="844">
          <cell r="A844" t="str">
            <v>2 S 04 220 13</v>
          </cell>
          <cell r="B844" t="str">
            <v xml:space="preserve">Corpo BTCC 1,50 x 1,50 m alt. 5,00 a 7,50 m </v>
          </cell>
          <cell r="C844" t="str">
            <v>m</v>
          </cell>
          <cell r="D844">
            <v>2711.21</v>
          </cell>
          <cell r="E844">
            <v>549.02</v>
          </cell>
          <cell r="F844">
            <v>3260.23</v>
          </cell>
        </row>
        <row r="845">
          <cell r="A845" t="str">
            <v>2 S 04 220 14</v>
          </cell>
          <cell r="B845" t="str">
            <v xml:space="preserve">Corpo BTCC 2,00 x 2,00 m alt. 5,00 a 7,50 m </v>
          </cell>
          <cell r="C845" t="str">
            <v>m</v>
          </cell>
          <cell r="D845">
            <v>4267.46</v>
          </cell>
          <cell r="E845">
            <v>864.16</v>
          </cell>
          <cell r="F845">
            <v>5131.63</v>
          </cell>
        </row>
        <row r="846">
          <cell r="A846" t="str">
            <v>2 S 04 220 15</v>
          </cell>
          <cell r="B846" t="str">
            <v xml:space="preserve">Corpo BTCC 2,50 x 2,50 m alt. 5,00 a 7,50 m </v>
          </cell>
          <cell r="C846" t="str">
            <v>m</v>
          </cell>
          <cell r="D846">
            <v>6019.81</v>
          </cell>
          <cell r="E846">
            <v>1219.01</v>
          </cell>
          <cell r="F846">
            <v>7238.82</v>
          </cell>
        </row>
        <row r="847">
          <cell r="A847" t="str">
            <v>2 S 04 220 16</v>
          </cell>
          <cell r="B847" t="str">
            <v>Corpo BTCC 3,00 x 3,00 m alt. 5,00 a 7,50 m</v>
          </cell>
          <cell r="C847" t="str">
            <v>m</v>
          </cell>
          <cell r="D847">
            <v>8062.04</v>
          </cell>
          <cell r="E847">
            <v>1632.56</v>
          </cell>
          <cell r="F847">
            <v>9694.6</v>
          </cell>
        </row>
        <row r="848">
          <cell r="A848" t="str">
            <v>2 S 04 220 17</v>
          </cell>
          <cell r="B848" t="str">
            <v xml:space="preserve">Corpo BTCC 1,50 x 1,50 m alt. 7,50 a 10,00 m </v>
          </cell>
          <cell r="C848" t="str">
            <v>m</v>
          </cell>
          <cell r="D848">
            <v>3094.57</v>
          </cell>
          <cell r="E848">
            <v>626.65</v>
          </cell>
          <cell r="F848">
            <v>3721.22</v>
          </cell>
        </row>
        <row r="849">
          <cell r="A849" t="str">
            <v>2 S 04 220 18</v>
          </cell>
          <cell r="B849" t="str">
            <v>Corpo BTCC 2,00 x 2,00 m alt. 7,50 m a 10,00 m</v>
          </cell>
          <cell r="C849" t="str">
            <v>m</v>
          </cell>
          <cell r="D849">
            <v>4965.09</v>
          </cell>
          <cell r="E849">
            <v>1005.43</v>
          </cell>
          <cell r="F849">
            <v>5970.52</v>
          </cell>
        </row>
        <row r="850">
          <cell r="A850" t="str">
            <v>2 S 04 220 19</v>
          </cell>
          <cell r="B850" t="str">
            <v xml:space="preserve">Corpo BTCC 2,50 x 2,50 m alt. 7,50 a 10,00 m </v>
          </cell>
          <cell r="C850" t="str">
            <v>m</v>
          </cell>
          <cell r="D850">
            <v>6765.95</v>
          </cell>
          <cell r="E850">
            <v>1370.1</v>
          </cell>
          <cell r="F850">
            <v>8136.05</v>
          </cell>
        </row>
        <row r="851">
          <cell r="A851" t="str">
            <v>2 S 04 220 20</v>
          </cell>
          <cell r="B851" t="str">
            <v>Corpo BTCC 3,00 x 3,00 m alt 7,50 a 10,00 m</v>
          </cell>
          <cell r="C851" t="str">
            <v>m</v>
          </cell>
          <cell r="D851">
            <v>8896.9</v>
          </cell>
          <cell r="E851">
            <v>1801.62</v>
          </cell>
          <cell r="F851">
            <v>10698.52</v>
          </cell>
        </row>
        <row r="852">
          <cell r="A852" t="str">
            <v>2 S 04 220 21</v>
          </cell>
          <cell r="B852" t="str">
            <v>Corpo BTCC 1,50 x 1,50 m alt. 10,00 a 12,50 m</v>
          </cell>
          <cell r="C852" t="str">
            <v>m</v>
          </cell>
          <cell r="D852">
            <v>3591.63</v>
          </cell>
          <cell r="E852">
            <v>727.31</v>
          </cell>
          <cell r="F852">
            <v>4318.9399999999996</v>
          </cell>
        </row>
        <row r="853">
          <cell r="A853" t="str">
            <v>2 S 04 220 22</v>
          </cell>
          <cell r="B853" t="str">
            <v>Corpo BTCC 2,00 x 2,00 m alt. 10,00 a 12,50 m</v>
          </cell>
          <cell r="C853" t="str">
            <v>m</v>
          </cell>
          <cell r="D853">
            <v>5285.59</v>
          </cell>
          <cell r="E853">
            <v>1070.33</v>
          </cell>
          <cell r="F853">
            <v>6355.92</v>
          </cell>
        </row>
        <row r="854">
          <cell r="A854" t="str">
            <v>2 S 04 220 23</v>
          </cell>
          <cell r="B854" t="str">
            <v xml:space="preserve">Corpo BTCC 2,50 x 2,50 m alt. 10,00 a 12,50 m </v>
          </cell>
          <cell r="C854" t="str">
            <v>m</v>
          </cell>
          <cell r="D854">
            <v>7197.16</v>
          </cell>
          <cell r="E854">
            <v>1457.42</v>
          </cell>
          <cell r="F854">
            <v>8654.58</v>
          </cell>
        </row>
        <row r="855">
          <cell r="A855" t="str">
            <v>2 S 04 220 24</v>
          </cell>
          <cell r="B855" t="str">
            <v xml:space="preserve">Corpo BTCC 3,00 x 3,00 m alt. 10,00 a 12,50 m </v>
          </cell>
          <cell r="C855" t="str">
            <v>m</v>
          </cell>
          <cell r="D855">
            <v>9629.2099999999991</v>
          </cell>
          <cell r="E855">
            <v>1949.91</v>
          </cell>
          <cell r="F855">
            <v>11579.12</v>
          </cell>
        </row>
        <row r="856">
          <cell r="A856" t="str">
            <v>2 S 04 220 25</v>
          </cell>
          <cell r="B856" t="str">
            <v xml:space="preserve">Corpo BTCC 1,50 x 1,50 m alt. 12,50 a 15,00 m </v>
          </cell>
          <cell r="C856" t="str">
            <v>m</v>
          </cell>
          <cell r="D856">
            <v>3665.54</v>
          </cell>
          <cell r="E856">
            <v>742.27</v>
          </cell>
          <cell r="F856">
            <v>4407.8100000000004</v>
          </cell>
        </row>
        <row r="857">
          <cell r="A857" t="str">
            <v>2 S 04 220 26</v>
          </cell>
          <cell r="B857" t="str">
            <v xml:space="preserve">Corpo BTCC 2,00 x 2,00 m alt. 12,50 a 15,00 m </v>
          </cell>
          <cell r="C857" t="str">
            <v>m</v>
          </cell>
          <cell r="D857">
            <v>5741.19</v>
          </cell>
          <cell r="E857">
            <v>1162.5899999999999</v>
          </cell>
          <cell r="F857">
            <v>6903.78</v>
          </cell>
        </row>
        <row r="858">
          <cell r="A858" t="str">
            <v>2 S 04 220 27</v>
          </cell>
          <cell r="B858" t="str">
            <v>Corpo BTCC 2,50 x 2,50 m alt. 12,50 a 15,00 m</v>
          </cell>
          <cell r="C858" t="str">
            <v>m</v>
          </cell>
          <cell r="D858">
            <v>7815.53</v>
          </cell>
          <cell r="E858">
            <v>1582.65</v>
          </cell>
          <cell r="F858">
            <v>9398.18</v>
          </cell>
        </row>
        <row r="859">
          <cell r="A859" t="str">
            <v>2 S 04 220 28</v>
          </cell>
          <cell r="B859" t="str">
            <v xml:space="preserve">Corpo BTCC 3,00 x 3,00 m alt. 12,50 a 15,00 m </v>
          </cell>
          <cell r="C859" t="str">
            <v>m</v>
          </cell>
          <cell r="D859">
            <v>10671.29</v>
          </cell>
          <cell r="E859">
            <v>2160.94</v>
          </cell>
          <cell r="F859">
            <v>12832.23</v>
          </cell>
        </row>
        <row r="860">
          <cell r="A860" t="str">
            <v>2 S 04 220 51</v>
          </cell>
          <cell r="B860" t="str">
            <v>Corpo BTCC 1,50 x 1,50 m alt. 0 a 1,00 m AC/BC</v>
          </cell>
          <cell r="C860" t="str">
            <v>m</v>
          </cell>
          <cell r="D860">
            <v>2585.5700000000002</v>
          </cell>
          <cell r="E860">
            <v>523.58000000000004</v>
          </cell>
          <cell r="F860">
            <v>3109.15</v>
          </cell>
        </row>
        <row r="861">
          <cell r="A861" t="str">
            <v>2 S 04 220 52</v>
          </cell>
          <cell r="B861" t="str">
            <v xml:space="preserve">Corpo BTCC 2,00 x 2,00 m alt. 0 a 1,00 m AC/BC </v>
          </cell>
          <cell r="C861" t="str">
            <v>m</v>
          </cell>
          <cell r="D861">
            <v>3829.96</v>
          </cell>
          <cell r="E861">
            <v>775.57</v>
          </cell>
          <cell r="F861">
            <v>4605.5200000000004</v>
          </cell>
        </row>
        <row r="862">
          <cell r="A862" t="str">
            <v>2 S 04 220 53</v>
          </cell>
          <cell r="B862" t="str">
            <v xml:space="preserve">Corpo BTCC 2,50 x 2,50 m alt. 0 a 1,00 m AC/BC </v>
          </cell>
          <cell r="C862" t="str">
            <v>m</v>
          </cell>
          <cell r="D862">
            <v>5238.8999999999996</v>
          </cell>
          <cell r="E862">
            <v>1060.8800000000001</v>
          </cell>
          <cell r="F862">
            <v>6299.78</v>
          </cell>
        </row>
        <row r="863">
          <cell r="A863" t="str">
            <v>2 S 04 220 54</v>
          </cell>
          <cell r="B863" t="str">
            <v xml:space="preserve">Corpo BTCC 3,00 x 3,00 m alt. 0 a 1,00 m AC/BC </v>
          </cell>
          <cell r="C863" t="str">
            <v>m</v>
          </cell>
          <cell r="D863">
            <v>6584.13</v>
          </cell>
          <cell r="E863">
            <v>1333.29</v>
          </cell>
          <cell r="F863">
            <v>7917.42</v>
          </cell>
        </row>
        <row r="864">
          <cell r="A864" t="str">
            <v>2 S 04 220 55</v>
          </cell>
          <cell r="B864" t="str">
            <v>Corpo BTCC 1,50 x 1,50 m alt. 1,00 a 2,50 m AC/BC</v>
          </cell>
          <cell r="C864" t="str">
            <v>m</v>
          </cell>
          <cell r="D864">
            <v>2297.13</v>
          </cell>
          <cell r="E864">
            <v>465.17</v>
          </cell>
          <cell r="F864">
            <v>2762.3</v>
          </cell>
        </row>
        <row r="865">
          <cell r="A865" t="str">
            <v>2 S 04 220 56</v>
          </cell>
          <cell r="B865" t="str">
            <v>Corpo BTCC 2,00 x 2,00 m alt. 1,00 a 2,50 m AC/BC</v>
          </cell>
          <cell r="C865" t="str">
            <v>m</v>
          </cell>
          <cell r="D865">
            <v>3401.58</v>
          </cell>
          <cell r="E865">
            <v>688.82</v>
          </cell>
          <cell r="F865">
            <v>4090.4</v>
          </cell>
        </row>
        <row r="866">
          <cell r="A866" t="str">
            <v>2 S 04 220 57</v>
          </cell>
          <cell r="B866" t="str">
            <v xml:space="preserve">Corpo BTCC 2,50 x 2,50 m alt. 1,00 a 2,50 m AC/BC </v>
          </cell>
          <cell r="C866" t="str">
            <v>m</v>
          </cell>
          <cell r="D866">
            <v>4544.1400000000003</v>
          </cell>
          <cell r="E866">
            <v>920.19</v>
          </cell>
          <cell r="F866">
            <v>5464.32</v>
          </cell>
        </row>
        <row r="867">
          <cell r="A867" t="str">
            <v>2 S 04 220 58</v>
          </cell>
          <cell r="B867" t="str">
            <v xml:space="preserve">Corpo BTCC 3,00 x 3,00 m alt. 1,00 a 2,50 m AC/BC </v>
          </cell>
          <cell r="C867" t="str">
            <v>m</v>
          </cell>
          <cell r="D867">
            <v>6182.82</v>
          </cell>
          <cell r="E867">
            <v>1252.02</v>
          </cell>
          <cell r="F867">
            <v>7434.84</v>
          </cell>
        </row>
        <row r="868">
          <cell r="A868" t="str">
            <v>2 S 04 220 59</v>
          </cell>
          <cell r="B868" t="str">
            <v xml:space="preserve">Corpo BTCC 1,50 x 1,50 m alt. 2,50 a 5,00 m AC/BC </v>
          </cell>
          <cell r="C868" t="str">
            <v>m</v>
          </cell>
          <cell r="D868">
            <v>2529.14</v>
          </cell>
          <cell r="E868">
            <v>512.15</v>
          </cell>
          <cell r="F868">
            <v>3041.29</v>
          </cell>
        </row>
        <row r="869">
          <cell r="A869" t="str">
            <v>2 S 04 220 60</v>
          </cell>
          <cell r="B869" t="str">
            <v xml:space="preserve">Corpo BTCC 2,00 x 2,00 m alt. 2,50 a 5,00 m AC/BC </v>
          </cell>
          <cell r="C869" t="str">
            <v>m</v>
          </cell>
          <cell r="D869">
            <v>3994.25</v>
          </cell>
          <cell r="E869">
            <v>808.84</v>
          </cell>
          <cell r="F869">
            <v>4803.09</v>
          </cell>
        </row>
        <row r="870">
          <cell r="A870" t="str">
            <v>2 S 04 220 61</v>
          </cell>
          <cell r="B870" t="str">
            <v xml:space="preserve">Corpo BTCC 2,50 x 2,50 m alt. 2,50 a 5,00 m AC/BC </v>
          </cell>
          <cell r="C870" t="str">
            <v>m</v>
          </cell>
          <cell r="D870">
            <v>5281.64</v>
          </cell>
          <cell r="E870">
            <v>1069.53</v>
          </cell>
          <cell r="F870">
            <v>6351.18</v>
          </cell>
        </row>
        <row r="871">
          <cell r="A871" t="str">
            <v>2 S 04 220 62</v>
          </cell>
          <cell r="B871" t="str">
            <v xml:space="preserve">Corpo BTCC 3,00 x 3,00 m alt. 2,50 a 5,00 m AC/BC </v>
          </cell>
          <cell r="C871" t="str">
            <v>m</v>
          </cell>
          <cell r="D871">
            <v>7181.58</v>
          </cell>
          <cell r="E871">
            <v>1454.27</v>
          </cell>
          <cell r="F871">
            <v>8635.85</v>
          </cell>
        </row>
        <row r="872">
          <cell r="A872" t="str">
            <v>2 S 04 220 63</v>
          </cell>
          <cell r="B872" t="str">
            <v>Corpo BTCC 1,50 x 1,50 m alt. 5,00 a 7,50 m AC/BC</v>
          </cell>
          <cell r="C872" t="str">
            <v>m</v>
          </cell>
          <cell r="D872">
            <v>2768.47</v>
          </cell>
          <cell r="E872">
            <v>560.61</v>
          </cell>
          <cell r="F872">
            <v>3329.08</v>
          </cell>
        </row>
        <row r="873">
          <cell r="A873" t="str">
            <v>2 S 04 220 64</v>
          </cell>
          <cell r="B873" t="str">
            <v xml:space="preserve">Corpo BTCC 2,00 x 2,00 m alt. 5,00 a 7,50 m AC/BC </v>
          </cell>
          <cell r="C873" t="str">
            <v>m</v>
          </cell>
          <cell r="D873">
            <v>4365.33</v>
          </cell>
          <cell r="E873">
            <v>883.98</v>
          </cell>
          <cell r="F873">
            <v>5249.31</v>
          </cell>
        </row>
        <row r="874">
          <cell r="A874" t="str">
            <v>2 S 04 220 65</v>
          </cell>
          <cell r="B874" t="str">
            <v xml:space="preserve">Corpo BTCC 2,50 x 2,50 m alt. 5,00 a 7,50 m AC/BC </v>
          </cell>
          <cell r="C874" t="str">
            <v>m</v>
          </cell>
          <cell r="D874">
            <v>6138.94</v>
          </cell>
          <cell r="E874">
            <v>1243.1400000000001</v>
          </cell>
          <cell r="F874">
            <v>7382.08</v>
          </cell>
        </row>
        <row r="875">
          <cell r="A875" t="str">
            <v>2 S 04 220 66</v>
          </cell>
          <cell r="B875" t="str">
            <v xml:space="preserve">Corpo BTCC 3,00 x 3,00 m alt. 5,00 a 7,50 m AC/BC </v>
          </cell>
          <cell r="C875" t="str">
            <v>m</v>
          </cell>
          <cell r="D875">
            <v>8232.73</v>
          </cell>
          <cell r="E875">
            <v>1667.13</v>
          </cell>
          <cell r="F875">
            <v>9899.86</v>
          </cell>
        </row>
        <row r="876">
          <cell r="A876" t="str">
            <v>2 S 04 220 67</v>
          </cell>
          <cell r="B876" t="str">
            <v xml:space="preserve">Corpo BTCC 1,50 x 1,50 m alt. 7,50 a 10,00 m AC/BC </v>
          </cell>
          <cell r="C876" t="str">
            <v>m</v>
          </cell>
          <cell r="D876">
            <v>3151.83</v>
          </cell>
          <cell r="E876">
            <v>638.24</v>
          </cell>
          <cell r="F876">
            <v>3790.07</v>
          </cell>
        </row>
        <row r="877">
          <cell r="A877" t="str">
            <v>2 S 04 220 68</v>
          </cell>
          <cell r="B877" t="str">
            <v xml:space="preserve">Corpo BTCC 2,00 x 2,00 m alt. 7,50 a 10,00 m AC/BC </v>
          </cell>
          <cell r="C877" t="str">
            <v>m</v>
          </cell>
          <cell r="D877">
            <v>5062.96</v>
          </cell>
          <cell r="E877">
            <v>1025.25</v>
          </cell>
          <cell r="F877">
            <v>6088.21</v>
          </cell>
        </row>
        <row r="878">
          <cell r="A878" t="str">
            <v>2 S 04 220 69</v>
          </cell>
          <cell r="B878" t="str">
            <v>Corpo BTCC 2,50 x 2,50 m alt. 7,50 a 10,00 m AC/BC 7</v>
          </cell>
          <cell r="C878" t="str">
            <v>m</v>
          </cell>
          <cell r="D878">
            <v>6911.03</v>
          </cell>
          <cell r="E878">
            <v>1399.48</v>
          </cell>
          <cell r="F878">
            <v>8310.52</v>
          </cell>
        </row>
        <row r="879">
          <cell r="A879" t="str">
            <v>2 S 04 220 70</v>
          </cell>
          <cell r="B879" t="str">
            <v xml:space="preserve">Corpo BTCC 3,00 x 3,00 m alt. 7,50 a 10,00 m AC/BC </v>
          </cell>
          <cell r="C879" t="str">
            <v>m</v>
          </cell>
          <cell r="D879">
            <v>9108.7900000000009</v>
          </cell>
          <cell r="E879">
            <v>1844.53</v>
          </cell>
          <cell r="F879">
            <v>10953.33</v>
          </cell>
        </row>
        <row r="880">
          <cell r="A880" t="str">
            <v>2 S 04 220 71</v>
          </cell>
          <cell r="B880" t="str">
            <v xml:space="preserve">Corpo BTCC 1,50 x 1,50 m alt.10,00 a 12,50 m AC/BC </v>
          </cell>
          <cell r="C880" t="str">
            <v>m</v>
          </cell>
          <cell r="D880">
            <v>3668.37</v>
          </cell>
          <cell r="E880">
            <v>742.85</v>
          </cell>
          <cell r="F880">
            <v>4411.22</v>
          </cell>
        </row>
        <row r="881">
          <cell r="A881" t="str">
            <v>2 S 04 220 72</v>
          </cell>
          <cell r="B881" t="str">
            <v xml:space="preserve">Corpo BTCC 2,00 x 2,00 m alt.10,00 a 12,50 m AC/BC </v>
          </cell>
          <cell r="C881" t="str">
            <v>m</v>
          </cell>
          <cell r="D881">
            <v>5404.92</v>
          </cell>
          <cell r="E881">
            <v>1094.5</v>
          </cell>
          <cell r="F881">
            <v>6499.42</v>
          </cell>
        </row>
        <row r="882">
          <cell r="A882" t="str">
            <v>2 S 04 220 73</v>
          </cell>
          <cell r="B882" t="str">
            <v xml:space="preserve">Corpo BTCC 2,50 x 2,50 m alt.10,00 a 12,50 m AC/BC </v>
          </cell>
          <cell r="C882" t="str">
            <v>m</v>
          </cell>
          <cell r="D882">
            <v>7342.24</v>
          </cell>
          <cell r="E882">
            <v>1486.8</v>
          </cell>
          <cell r="F882">
            <v>8829.0499999999993</v>
          </cell>
        </row>
        <row r="883">
          <cell r="A883" t="str">
            <v>2 S 04 220 74</v>
          </cell>
          <cell r="B883" t="str">
            <v xml:space="preserve">Corpo BTCC 3,00 x 3,00 m alt.10,00 a 12,50 m AC/BC </v>
          </cell>
          <cell r="C883" t="str">
            <v>m</v>
          </cell>
          <cell r="D883">
            <v>9841.1</v>
          </cell>
          <cell r="E883">
            <v>1992.82</v>
          </cell>
          <cell r="F883">
            <v>11833.93</v>
          </cell>
        </row>
        <row r="884">
          <cell r="A884" t="str">
            <v>2 S 04 220 75</v>
          </cell>
          <cell r="B884" t="str">
            <v xml:space="preserve">Corpo BTCC 1,50 x 1,50 m alt.12,50 a 15,00 m AC/BC </v>
          </cell>
          <cell r="C884" t="str">
            <v>m</v>
          </cell>
          <cell r="D884">
            <v>3742.28</v>
          </cell>
          <cell r="E884">
            <v>757.81</v>
          </cell>
          <cell r="F884">
            <v>4500.09</v>
          </cell>
        </row>
        <row r="885">
          <cell r="A885" t="str">
            <v>2 S 04 220 76</v>
          </cell>
          <cell r="B885" t="str">
            <v xml:space="preserve">Corpo BTCC 2,00 x 2,00 m alt.12,50 a 15,00 m AC/BC </v>
          </cell>
          <cell r="C885" t="str">
            <v>m</v>
          </cell>
          <cell r="D885">
            <v>5860.52</v>
          </cell>
          <cell r="E885">
            <v>1186.76</v>
          </cell>
          <cell r="F885">
            <v>7047.28</v>
          </cell>
        </row>
        <row r="886">
          <cell r="A886" t="str">
            <v>2 S 04 220 77</v>
          </cell>
          <cell r="B886" t="str">
            <v xml:space="preserve">Corpo BTCC 2,50 x 2,50 m alt.12,50 a 15,00 m AC/BC </v>
          </cell>
          <cell r="C886" t="str">
            <v>m</v>
          </cell>
          <cell r="D886">
            <v>7960.62</v>
          </cell>
          <cell r="E886">
            <v>1612.03</v>
          </cell>
          <cell r="F886">
            <v>9572.64</v>
          </cell>
        </row>
        <row r="887">
          <cell r="A887" t="str">
            <v>2 S 04 220 78</v>
          </cell>
          <cell r="B887" t="str">
            <v>Corpo BTCC 3,00 x 3,00 m alt.12,50 a 15,00 m AC/BC</v>
          </cell>
          <cell r="C887" t="str">
            <v>m</v>
          </cell>
          <cell r="D887">
            <v>10883.19</v>
          </cell>
          <cell r="E887">
            <v>2203.85</v>
          </cell>
          <cell r="F887">
            <v>13087.04</v>
          </cell>
        </row>
        <row r="888">
          <cell r="A888" t="str">
            <v>2 S 04 221 01</v>
          </cell>
          <cell r="B888" t="str">
            <v xml:space="preserve">Boca BTCC 1,50 x 1,50 m normal </v>
          </cell>
          <cell r="C888" t="str">
            <v>und</v>
          </cell>
          <cell r="D888">
            <v>8783.33</v>
          </cell>
          <cell r="E888">
            <v>1778.62</v>
          </cell>
          <cell r="F888">
            <v>10561.95</v>
          </cell>
        </row>
        <row r="889">
          <cell r="A889" t="str">
            <v>2 S 04 221 02</v>
          </cell>
          <cell r="B889" t="str">
            <v xml:space="preserve">Boca BTCC 2,00 x 2,00 m normal </v>
          </cell>
          <cell r="C889" t="str">
            <v>und</v>
          </cell>
          <cell r="D889">
            <v>13299.1</v>
          </cell>
          <cell r="E889">
            <v>2693.07</v>
          </cell>
          <cell r="F889">
            <v>15992.17</v>
          </cell>
        </row>
        <row r="890">
          <cell r="A890" t="str">
            <v>2 S 04 221 03</v>
          </cell>
          <cell r="B890" t="str">
            <v xml:space="preserve">Boca BTCC 2,50 x 2,50 m normal </v>
          </cell>
          <cell r="C890" t="str">
            <v>und</v>
          </cell>
          <cell r="D890">
            <v>18945.41</v>
          </cell>
          <cell r="E890">
            <v>3836.45</v>
          </cell>
          <cell r="F890">
            <v>22781.86</v>
          </cell>
        </row>
        <row r="891">
          <cell r="A891" t="str">
            <v>2 S 04 221 04</v>
          </cell>
          <cell r="B891" t="str">
            <v xml:space="preserve">Boca BTCC 3,00 x 3,00 m normal </v>
          </cell>
          <cell r="C891" t="str">
            <v>und</v>
          </cell>
          <cell r="D891">
            <v>26787.79</v>
          </cell>
          <cell r="E891">
            <v>5424.53</v>
          </cell>
          <cell r="F891">
            <v>32212.32</v>
          </cell>
        </row>
        <row r="892">
          <cell r="A892" t="str">
            <v>2 S 04 221 05</v>
          </cell>
          <cell r="B892" t="str">
            <v xml:space="preserve">Boca BTCC 1,50 x 1,50 m esc=15 </v>
          </cell>
          <cell r="C892" t="str">
            <v>und</v>
          </cell>
          <cell r="D892">
            <v>9601.15</v>
          </cell>
          <cell r="E892">
            <v>1944.23</v>
          </cell>
          <cell r="F892">
            <v>11545.39</v>
          </cell>
        </row>
        <row r="893">
          <cell r="A893" t="str">
            <v>2 S 04 221 06</v>
          </cell>
          <cell r="B893" t="str">
            <v xml:space="preserve">Boca BTCC 2,00 x 2,00 m esc=15 </v>
          </cell>
          <cell r="C893" t="str">
            <v>und</v>
          </cell>
          <cell r="D893">
            <v>14438.52</v>
          </cell>
          <cell r="E893">
            <v>2923.8</v>
          </cell>
          <cell r="F893">
            <v>17362.32</v>
          </cell>
        </row>
        <row r="894">
          <cell r="A894" t="str">
            <v>2 S 04 221 07</v>
          </cell>
          <cell r="B894" t="str">
            <v xml:space="preserve">Boca BTCC 2,50 x 2,50 m esc=15 </v>
          </cell>
          <cell r="C894" t="str">
            <v>und</v>
          </cell>
          <cell r="D894">
            <v>20623.79</v>
          </cell>
          <cell r="E894">
            <v>4176.32</v>
          </cell>
          <cell r="F894">
            <v>24800.1</v>
          </cell>
        </row>
        <row r="895">
          <cell r="A895" t="str">
            <v>2 S 04 221 08</v>
          </cell>
          <cell r="B895" t="str">
            <v xml:space="preserve">Boca BTCC 3,00 x 3,00 m esc=15 </v>
          </cell>
          <cell r="C895" t="str">
            <v>und</v>
          </cell>
          <cell r="D895">
            <v>26936.02</v>
          </cell>
          <cell r="E895">
            <v>5454.54</v>
          </cell>
          <cell r="F895">
            <v>32390.57</v>
          </cell>
        </row>
        <row r="896">
          <cell r="A896" t="str">
            <v>2 S 04 221 09</v>
          </cell>
          <cell r="B896" t="str">
            <v xml:space="preserve">Boca BTCC 1,50 x 1,50 m esc=30 </v>
          </cell>
          <cell r="C896" t="str">
            <v>und</v>
          </cell>
          <cell r="D896">
            <v>9935.1200000000008</v>
          </cell>
          <cell r="E896">
            <v>2011.86</v>
          </cell>
          <cell r="F896">
            <v>11946.99</v>
          </cell>
        </row>
        <row r="897">
          <cell r="A897" t="str">
            <v>2 S 04 221 10</v>
          </cell>
          <cell r="B897" t="str">
            <v>Boca BTCC 2,00 x 2,00 m exc.=30</v>
          </cell>
          <cell r="C897" t="str">
            <v>und</v>
          </cell>
          <cell r="D897">
            <v>15894.35</v>
          </cell>
          <cell r="E897">
            <v>3218.61</v>
          </cell>
          <cell r="F897">
            <v>19112.96</v>
          </cell>
        </row>
        <row r="898">
          <cell r="A898" t="str">
            <v>2 S 04 221 11</v>
          </cell>
          <cell r="B898" t="str">
            <v>Boca BTCC 2,50 x 2,50 m esc=30</v>
          </cell>
          <cell r="C898" t="str">
            <v>und</v>
          </cell>
          <cell r="D898">
            <v>23592.26</v>
          </cell>
          <cell r="E898">
            <v>4777.43</v>
          </cell>
          <cell r="F898">
            <v>28369.7</v>
          </cell>
        </row>
        <row r="899">
          <cell r="A899" t="str">
            <v>2 S 04 221 12</v>
          </cell>
          <cell r="B899" t="str">
            <v xml:space="preserve">Boca BTCC 3,00 x 3,00 m esc=30 </v>
          </cell>
          <cell r="C899" t="str">
            <v>und</v>
          </cell>
          <cell r="D899">
            <v>34199.33</v>
          </cell>
          <cell r="E899">
            <v>6925.36</v>
          </cell>
          <cell r="F899">
            <v>41124.699999999997</v>
          </cell>
        </row>
        <row r="900">
          <cell r="A900" t="str">
            <v>2 S 04 221 13</v>
          </cell>
          <cell r="B900" t="str">
            <v>Boca BTCC 1,50 x 1,50 m esc.=45</v>
          </cell>
          <cell r="C900" t="str">
            <v>und</v>
          </cell>
          <cell r="D900">
            <v>12616.71</v>
          </cell>
          <cell r="E900">
            <v>2554.88</v>
          </cell>
          <cell r="F900">
            <v>15171.6</v>
          </cell>
        </row>
        <row r="901">
          <cell r="A901" t="str">
            <v>2 S 04 221 14</v>
          </cell>
          <cell r="B901" t="str">
            <v xml:space="preserve">Boca BTCC 2,00 x 2,00 m esc=45 </v>
          </cell>
          <cell r="C901" t="str">
            <v>und</v>
          </cell>
          <cell r="D901">
            <v>20256.16</v>
          </cell>
          <cell r="E901">
            <v>4101.87</v>
          </cell>
          <cell r="F901">
            <v>24358.04</v>
          </cell>
        </row>
        <row r="902">
          <cell r="A902" t="str">
            <v>2 S 04 221 15</v>
          </cell>
          <cell r="B902" t="str">
            <v>Boca BTCC 2,50 x 2,50 m esc=45</v>
          </cell>
          <cell r="C902" t="str">
            <v>und</v>
          </cell>
          <cell r="D902">
            <v>30041.3</v>
          </cell>
          <cell r="E902">
            <v>6083.36</v>
          </cell>
          <cell r="F902">
            <v>36124.660000000003</v>
          </cell>
        </row>
        <row r="903">
          <cell r="A903" t="str">
            <v>2 S 04 221 16</v>
          </cell>
          <cell r="B903" t="str">
            <v xml:space="preserve">Boca BTCC 3,00 x 3,00 m esc=45 </v>
          </cell>
          <cell r="C903" t="str">
            <v>und</v>
          </cell>
          <cell r="D903">
            <v>43543.25</v>
          </cell>
          <cell r="E903">
            <v>8817.51</v>
          </cell>
          <cell r="F903">
            <v>52360.76</v>
          </cell>
        </row>
        <row r="904">
          <cell r="A904" t="str">
            <v>2 S 04 221 51</v>
          </cell>
          <cell r="B904" t="str">
            <v xml:space="preserve">Boca BTCC 1,50 x 1,50 m normal AC/BC </v>
          </cell>
          <cell r="C904" t="str">
            <v>und</v>
          </cell>
          <cell r="D904">
            <v>8977.31</v>
          </cell>
          <cell r="E904">
            <v>1817.9</v>
          </cell>
          <cell r="F904">
            <v>10795.21</v>
          </cell>
        </row>
        <row r="905">
          <cell r="A905" t="str">
            <v>2 S 04 221 52</v>
          </cell>
          <cell r="B905" t="str">
            <v xml:space="preserve">Boca BTCC 2,00 x 2,00 m normal AC/BC </v>
          </cell>
          <cell r="C905" t="str">
            <v>und</v>
          </cell>
          <cell r="D905">
            <v>13611.58</v>
          </cell>
          <cell r="E905">
            <v>2756.35</v>
          </cell>
          <cell r="F905">
            <v>16367.93</v>
          </cell>
        </row>
        <row r="906">
          <cell r="A906" t="str">
            <v>2 S 04 221 53</v>
          </cell>
          <cell r="B906" t="str">
            <v xml:space="preserve">Boca BTCC 2,50 x 2,50 m normal AC/BC </v>
          </cell>
          <cell r="C906" t="str">
            <v>und</v>
          </cell>
          <cell r="D906">
            <v>19380.82</v>
          </cell>
          <cell r="E906">
            <v>3924.62</v>
          </cell>
          <cell r="F906">
            <v>23305.439999999999</v>
          </cell>
        </row>
        <row r="907">
          <cell r="A907" t="str">
            <v>2 S 04 221 54</v>
          </cell>
          <cell r="B907" t="str">
            <v xml:space="preserve">Boca BTCC 3,00 x 3,00 m normal AC/BC </v>
          </cell>
          <cell r="C907" t="str">
            <v>und</v>
          </cell>
          <cell r="D907">
            <v>27418.53</v>
          </cell>
          <cell r="E907">
            <v>5552.25</v>
          </cell>
          <cell r="F907">
            <v>32970.79</v>
          </cell>
        </row>
        <row r="908">
          <cell r="A908" t="str">
            <v>2 S 04 221 55</v>
          </cell>
          <cell r="B908" t="str">
            <v xml:space="preserve">Boca BTCC 1,50 x 1,50 m - esc=15 AC/BC </v>
          </cell>
          <cell r="C908" t="str">
            <v>und</v>
          </cell>
          <cell r="D908">
            <v>9798.68</v>
          </cell>
          <cell r="E908">
            <v>1984.23</v>
          </cell>
          <cell r="F908">
            <v>11782.91</v>
          </cell>
        </row>
        <row r="909">
          <cell r="A909" t="str">
            <v>2 S 04 221 56</v>
          </cell>
          <cell r="B909" t="str">
            <v>Boca BTCC 2,00 x 2,00 m - esc=15 AC/BC</v>
          </cell>
          <cell r="C909" t="str">
            <v>und</v>
          </cell>
          <cell r="D909">
            <v>14753.74</v>
          </cell>
          <cell r="E909">
            <v>2987.63</v>
          </cell>
          <cell r="F909">
            <v>17741.37</v>
          </cell>
        </row>
        <row r="910">
          <cell r="A910" t="str">
            <v>2 S 04 221 57</v>
          </cell>
          <cell r="B910" t="str">
            <v>Boca BTCC 2,50 x 2,50 m - esc=15 AC/BC</v>
          </cell>
          <cell r="C910" t="str">
            <v>und</v>
          </cell>
          <cell r="D910">
            <v>21065.24</v>
          </cell>
          <cell r="E910">
            <v>4265.71</v>
          </cell>
          <cell r="F910">
            <v>25330.95</v>
          </cell>
        </row>
        <row r="911">
          <cell r="A911" t="str">
            <v>2 S 04 221 58</v>
          </cell>
          <cell r="B911" t="str">
            <v xml:space="preserve">Boca BTCC 3,00 x 3,00 m - esc=15 AC/BC </v>
          </cell>
          <cell r="C911" t="str">
            <v>und</v>
          </cell>
          <cell r="D911">
            <v>27454.14</v>
          </cell>
          <cell r="E911">
            <v>5559.46</v>
          </cell>
          <cell r="F911">
            <v>33013.599999999999</v>
          </cell>
        </row>
        <row r="912">
          <cell r="A912" t="str">
            <v>2 S 04 221 59</v>
          </cell>
          <cell r="B912" t="str">
            <v xml:space="preserve">Boca BTCC 1,50 x 1,50 m - esc=30 AC/BC </v>
          </cell>
          <cell r="C912" t="str">
            <v>und</v>
          </cell>
          <cell r="D912">
            <v>10155.219999999999</v>
          </cell>
          <cell r="E912">
            <v>2056.4299999999998</v>
          </cell>
          <cell r="F912">
            <v>12211.66</v>
          </cell>
        </row>
        <row r="913">
          <cell r="A913" t="str">
            <v>2 S 04 221 60</v>
          </cell>
          <cell r="B913" t="str">
            <v>Boca BTCC 2,00 x 2,00 m - esc=30 AC/BC</v>
          </cell>
          <cell r="C913" t="str">
            <v>und</v>
          </cell>
          <cell r="D913">
            <v>16249.68</v>
          </cell>
          <cell r="E913">
            <v>3290.56</v>
          </cell>
          <cell r="F913">
            <v>19540.240000000002</v>
          </cell>
        </row>
        <row r="914">
          <cell r="A914" t="str">
            <v>2 S 04 221 61</v>
          </cell>
          <cell r="B914" t="str">
            <v xml:space="preserve">Boca BTCC 2,50 x 2,50 m - esc=30 AC/BC </v>
          </cell>
          <cell r="C914" t="str">
            <v>und</v>
          </cell>
          <cell r="D914">
            <v>24086.3</v>
          </cell>
          <cell r="E914">
            <v>4877.4799999999996</v>
          </cell>
          <cell r="F914">
            <v>28963.78</v>
          </cell>
        </row>
        <row r="915">
          <cell r="A915" t="str">
            <v>2 S 04 221 62</v>
          </cell>
          <cell r="B915" t="str">
            <v xml:space="preserve">Boca BTCC 3,00 x 3,00 m - esc=30 AC/BC </v>
          </cell>
          <cell r="C915" t="str">
            <v>und</v>
          </cell>
          <cell r="D915">
            <v>34897.629999999997</v>
          </cell>
          <cell r="E915">
            <v>7066.77</v>
          </cell>
          <cell r="F915">
            <v>41964.4</v>
          </cell>
        </row>
        <row r="916">
          <cell r="A916" t="str">
            <v>2 S 04 221 63</v>
          </cell>
          <cell r="B916" t="str">
            <v xml:space="preserve">Boca BTCC 1,50 x 1,50 m - esc=45 AC/BC </v>
          </cell>
          <cell r="C916" t="str">
            <v>und</v>
          </cell>
          <cell r="D916">
            <v>12887.82</v>
          </cell>
          <cell r="E916">
            <v>2609.7800000000002</v>
          </cell>
          <cell r="F916">
            <v>15497.61</v>
          </cell>
        </row>
        <row r="917">
          <cell r="A917" t="str">
            <v>2 S 04 221 64</v>
          </cell>
          <cell r="B917" t="str">
            <v xml:space="preserve">Boca BTCC 2,00 x 2,00 m - esc=45 AC/BC </v>
          </cell>
          <cell r="C917" t="str">
            <v>und</v>
          </cell>
          <cell r="D917">
            <v>20693.37</v>
          </cell>
          <cell r="E917">
            <v>4190.41</v>
          </cell>
          <cell r="F917">
            <v>24883.78</v>
          </cell>
        </row>
        <row r="918">
          <cell r="A918" t="str">
            <v>2 S 04 221 65</v>
          </cell>
          <cell r="B918" t="str">
            <v xml:space="preserve">Boca BTCC 2,50 x 2,50 m - esc=45 AC/BC </v>
          </cell>
          <cell r="C918" t="str">
            <v>und</v>
          </cell>
          <cell r="D918">
            <v>30647.26</v>
          </cell>
          <cell r="E918">
            <v>6206.07</v>
          </cell>
          <cell r="F918">
            <v>36853.33</v>
          </cell>
        </row>
        <row r="919">
          <cell r="A919" t="str">
            <v>2 S 04 221 66</v>
          </cell>
          <cell r="B919" t="str">
            <v xml:space="preserve">Boca BTCC 3,00 x 3,00 m - esc = 45 AC/BC </v>
          </cell>
          <cell r="C919" t="str">
            <v>und</v>
          </cell>
          <cell r="D919">
            <v>44408.22</v>
          </cell>
          <cell r="E919">
            <v>8992.67</v>
          </cell>
          <cell r="F919">
            <v>53400.89</v>
          </cell>
        </row>
        <row r="920">
          <cell r="A920" t="str">
            <v>2 S 04 300 16</v>
          </cell>
          <cell r="B920" t="str">
            <v xml:space="preserve">Bueiro met. chapas múltiplas D=1,60 m galv. </v>
          </cell>
          <cell r="C920" t="str">
            <v>m</v>
          </cell>
          <cell r="D920">
            <v>1187.67</v>
          </cell>
          <cell r="E920">
            <v>240.5</v>
          </cell>
          <cell r="F920">
            <v>1428.17</v>
          </cell>
        </row>
        <row r="921">
          <cell r="A921" t="str">
            <v>2 S 04 300 20</v>
          </cell>
          <cell r="B921" t="str">
            <v xml:space="preserve">Bueiro met.chapas múltiplas D=2,00 m galv. </v>
          </cell>
          <cell r="C921" t="str">
            <v>m</v>
          </cell>
          <cell r="D921">
            <v>1482.9</v>
          </cell>
          <cell r="E921">
            <v>300.29000000000002</v>
          </cell>
          <cell r="F921">
            <v>1783.18</v>
          </cell>
        </row>
        <row r="922">
          <cell r="A922" t="str">
            <v>2 S 04 300 66</v>
          </cell>
          <cell r="B922" t="str">
            <v xml:space="preserve">Bueiro met.chapas múltiplas D=1,60 m galvan.BC </v>
          </cell>
          <cell r="C922" t="str">
            <v>m</v>
          </cell>
          <cell r="D922">
            <v>1194.94</v>
          </cell>
          <cell r="E922">
            <v>241.98</v>
          </cell>
          <cell r="F922">
            <v>1436.92</v>
          </cell>
        </row>
        <row r="923">
          <cell r="A923" t="str">
            <v>2 S 04 300 70</v>
          </cell>
          <cell r="B923" t="str">
            <v xml:space="preserve">Bueiro met.chapas múltiplas D=2,00 m galvan.BC </v>
          </cell>
          <cell r="C923" t="str">
            <v>m</v>
          </cell>
          <cell r="D923">
            <v>1490.98</v>
          </cell>
          <cell r="E923">
            <v>301.92</v>
          </cell>
          <cell r="F923">
            <v>1792.9</v>
          </cell>
        </row>
        <row r="924">
          <cell r="A924" t="str">
            <v>2 S 04 301 16</v>
          </cell>
          <cell r="B924" t="str">
            <v xml:space="preserve">Bueiro met. chapas múltiplas D=1,60 m rev. epoxy </v>
          </cell>
          <cell r="C924" t="str">
            <v>m</v>
          </cell>
          <cell r="D924">
            <v>1201.57</v>
          </cell>
          <cell r="E924">
            <v>243.32</v>
          </cell>
          <cell r="F924">
            <v>1444.89</v>
          </cell>
        </row>
        <row r="925">
          <cell r="A925" t="str">
            <v>2 S 04 301 20</v>
          </cell>
          <cell r="B925" t="str">
            <v xml:space="preserve">Bueiro met. chapa múltipla D=2,00 m rev. epoxy </v>
          </cell>
          <cell r="C925" t="str">
            <v>m</v>
          </cell>
          <cell r="D925">
            <v>1500.02</v>
          </cell>
          <cell r="E925">
            <v>303.75</v>
          </cell>
          <cell r="F925">
            <v>1803.77</v>
          </cell>
        </row>
        <row r="926">
          <cell r="A926" t="str">
            <v>2 S 04 301 30</v>
          </cell>
          <cell r="B926" t="str">
            <v xml:space="preserve">Bueiro met. D=3,05 m rev.epoxy Hmax. aterro 12,50m </v>
          </cell>
          <cell r="C926" t="str">
            <v>m</v>
          </cell>
          <cell r="D926">
            <v>3818</v>
          </cell>
          <cell r="E926">
            <v>773.14</v>
          </cell>
          <cell r="F926">
            <v>4591.1400000000003</v>
          </cell>
        </row>
        <row r="927">
          <cell r="A927" t="str">
            <v>2 S 04 301 66</v>
          </cell>
          <cell r="B927" t="str">
            <v xml:space="preserve">Bueiro met.chapas múlt. D=1,60 m rev. c/epoxy BC </v>
          </cell>
          <cell r="C927" t="str">
            <v>m</v>
          </cell>
          <cell r="D927">
            <v>1208.8399999999999</v>
          </cell>
          <cell r="E927">
            <v>244.79</v>
          </cell>
          <cell r="F927">
            <v>1453.63</v>
          </cell>
        </row>
        <row r="928">
          <cell r="A928" t="str">
            <v>2 S 04 301 70</v>
          </cell>
          <cell r="B928" t="str">
            <v xml:space="preserve">Bueiro met.chapas múlt. D=2,00 m rev. c/epoxy BC </v>
          </cell>
          <cell r="C928" t="str">
            <v>m</v>
          </cell>
          <cell r="D928">
            <v>1508.1</v>
          </cell>
          <cell r="E928">
            <v>305.39</v>
          </cell>
          <cell r="F928">
            <v>1813.49</v>
          </cell>
        </row>
        <row r="929">
          <cell r="A929" t="str">
            <v>2 S 04 301 71</v>
          </cell>
          <cell r="B929" t="str">
            <v xml:space="preserve">Bueiro met.D=3,05m rev.epoxy Hmax.aterro 12,50m BC </v>
          </cell>
          <cell r="C929" t="str">
            <v>m</v>
          </cell>
          <cell r="D929">
            <v>3831.57</v>
          </cell>
          <cell r="E929">
            <v>775.89</v>
          </cell>
          <cell r="F929">
            <v>4607.47</v>
          </cell>
        </row>
        <row r="930">
          <cell r="A930" t="str">
            <v>2 S 04 310 12</v>
          </cell>
          <cell r="B930" t="str">
            <v xml:space="preserve">Bueiro met.s/interrupção traf. D=1,20m galv. </v>
          </cell>
          <cell r="C930" t="str">
            <v>m</v>
          </cell>
          <cell r="D930">
            <v>1494.05</v>
          </cell>
          <cell r="E930">
            <v>302.55</v>
          </cell>
          <cell r="F930">
            <v>1796.6</v>
          </cell>
        </row>
        <row r="931">
          <cell r="A931" t="str">
            <v>2 S 04 310 16</v>
          </cell>
          <cell r="B931" t="str">
            <v xml:space="preserve">Bueiro met.s/ interrupção tráf. D=1,60m galv. </v>
          </cell>
          <cell r="C931" t="str">
            <v>m</v>
          </cell>
          <cell r="D931">
            <v>1950.04</v>
          </cell>
          <cell r="E931">
            <v>394.88</v>
          </cell>
          <cell r="F931">
            <v>2344.92</v>
          </cell>
        </row>
        <row r="932">
          <cell r="A932" t="str">
            <v>2 S 04 310 20</v>
          </cell>
          <cell r="B932" t="str">
            <v xml:space="preserve">Bueiro met.s/ interrupção tráf. D=2,00m galv. </v>
          </cell>
          <cell r="C932" t="str">
            <v>m</v>
          </cell>
          <cell r="D932">
            <v>2452.04</v>
          </cell>
          <cell r="E932">
            <v>496.54</v>
          </cell>
          <cell r="F932">
            <v>2948.58</v>
          </cell>
        </row>
        <row r="933">
          <cell r="A933" t="str">
            <v>2 S 04 311 12</v>
          </cell>
          <cell r="B933" t="str">
            <v xml:space="preserve">Bueiro met.s/interrupção traf. D=1,20m epoxy </v>
          </cell>
          <cell r="C933" t="str">
            <v>m</v>
          </cell>
          <cell r="D933">
            <v>1494.05</v>
          </cell>
          <cell r="E933">
            <v>302.55</v>
          </cell>
          <cell r="F933">
            <v>1796.6</v>
          </cell>
        </row>
        <row r="934">
          <cell r="A934" t="str">
            <v>2 S 04 311 16</v>
          </cell>
          <cell r="B934" t="str">
            <v xml:space="preserve">Bueiro met.s/interrupção tráf.D=1,60 m rev.epoxy </v>
          </cell>
          <cell r="C934" t="str">
            <v>m</v>
          </cell>
          <cell r="D934">
            <v>1961.37</v>
          </cell>
          <cell r="E934">
            <v>397.18</v>
          </cell>
          <cell r="F934">
            <v>2358.54</v>
          </cell>
        </row>
        <row r="935">
          <cell r="A935" t="str">
            <v>2 S 04 311 20</v>
          </cell>
          <cell r="B935" t="str">
            <v xml:space="preserve">Bueiro met.s/interrupção traf.D=2,00 m rev.epoxy </v>
          </cell>
          <cell r="C935" t="str">
            <v>m</v>
          </cell>
          <cell r="D935">
            <v>2796.06</v>
          </cell>
          <cell r="E935">
            <v>566.20000000000005</v>
          </cell>
          <cell r="F935">
            <v>3362.26</v>
          </cell>
        </row>
        <row r="936">
          <cell r="A936" t="str">
            <v>2 S 04 400 01</v>
          </cell>
          <cell r="B936" t="str">
            <v xml:space="preserve">Valeta prot.cortes c/revest. vegetal - VPC 01 </v>
          </cell>
          <cell r="C936" t="str">
            <v>m</v>
          </cell>
          <cell r="D936">
            <v>64.069999999999993</v>
          </cell>
          <cell r="E936">
            <v>12.97</v>
          </cell>
          <cell r="F936">
            <v>77.040000000000006</v>
          </cell>
        </row>
        <row r="937">
          <cell r="A937" t="str">
            <v>2 S 04 400 02</v>
          </cell>
          <cell r="B937" t="str">
            <v xml:space="preserve">Valeta prot.cortes c/revest. vegetal - VPC 02 </v>
          </cell>
          <cell r="C937" t="str">
            <v>m</v>
          </cell>
          <cell r="D937">
            <v>47.62</v>
          </cell>
          <cell r="E937">
            <v>9.64</v>
          </cell>
          <cell r="F937">
            <v>57.26</v>
          </cell>
        </row>
        <row r="938">
          <cell r="A938" t="str">
            <v>2 S 04 400 03</v>
          </cell>
          <cell r="B938" t="str">
            <v xml:space="preserve">Valeta prot.cortes c/revest.concreto - VPC 03 </v>
          </cell>
          <cell r="C938" t="str">
            <v>m</v>
          </cell>
          <cell r="D938">
            <v>67.84</v>
          </cell>
          <cell r="E938">
            <v>13.74</v>
          </cell>
          <cell r="F938">
            <v>81.569999999999993</v>
          </cell>
        </row>
        <row r="939">
          <cell r="A939" t="str">
            <v>2 S 04 400 04</v>
          </cell>
          <cell r="B939" t="str">
            <v xml:space="preserve">Valeta prot.cortes c/revest.concreto - VPC 04 </v>
          </cell>
          <cell r="C939" t="str">
            <v>m</v>
          </cell>
          <cell r="D939">
            <v>52.95</v>
          </cell>
          <cell r="E939">
            <v>10.72</v>
          </cell>
          <cell r="F939">
            <v>63.67</v>
          </cell>
        </row>
        <row r="940">
          <cell r="A940" t="str">
            <v>2 S 04 400 53</v>
          </cell>
          <cell r="B940" t="str">
            <v xml:space="preserve">Valeta prot.de cortes c/revest.concr.VPC 03 AC/BC </v>
          </cell>
          <cell r="C940" t="str">
            <v>m</v>
          </cell>
          <cell r="D940">
            <v>69.989999999999995</v>
          </cell>
          <cell r="E940">
            <v>14.17</v>
          </cell>
          <cell r="F940">
            <v>84.16</v>
          </cell>
        </row>
        <row r="941">
          <cell r="A941" t="str">
            <v>2 S 04 400 54</v>
          </cell>
          <cell r="B941" t="str">
            <v xml:space="preserve">Valeta prot.de cortes c/revest.concr.VPC 04 AC/BC </v>
          </cell>
          <cell r="C941" t="str">
            <v>m</v>
          </cell>
          <cell r="D941">
            <v>54.64</v>
          </cell>
          <cell r="E941">
            <v>11.06</v>
          </cell>
          <cell r="F941">
            <v>65.7</v>
          </cell>
        </row>
        <row r="942">
          <cell r="A942" t="str">
            <v>2 S 04 401 01</v>
          </cell>
          <cell r="B942" t="str">
            <v xml:space="preserve">Valeta prot.aterros c/revest. vegetal - VPA 01 </v>
          </cell>
          <cell r="C942" t="str">
            <v>m</v>
          </cell>
          <cell r="D942">
            <v>65.790000000000006</v>
          </cell>
          <cell r="E942">
            <v>13.32</v>
          </cell>
          <cell r="F942">
            <v>79.12</v>
          </cell>
        </row>
        <row r="943">
          <cell r="A943" t="str">
            <v>2 S 04 401 02</v>
          </cell>
          <cell r="B943" t="str">
            <v xml:space="preserve">Valeta prot.aterros c/revest. vegetal - VPA 02 </v>
          </cell>
          <cell r="C943" t="str">
            <v>m</v>
          </cell>
          <cell r="D943">
            <v>49.64</v>
          </cell>
          <cell r="E943">
            <v>10.050000000000001</v>
          </cell>
          <cell r="F943">
            <v>59.69</v>
          </cell>
        </row>
        <row r="944">
          <cell r="A944" t="str">
            <v>2 S 04 401 03</v>
          </cell>
          <cell r="B944" t="str">
            <v xml:space="preserve">Valeta prot.aterro c/revest. concreto - VPA 03 </v>
          </cell>
          <cell r="C944" t="str">
            <v>m</v>
          </cell>
          <cell r="D944">
            <v>69.569999999999993</v>
          </cell>
          <cell r="E944">
            <v>14.09</v>
          </cell>
          <cell r="F944">
            <v>83.66</v>
          </cell>
        </row>
        <row r="945">
          <cell r="A945" t="str">
            <v>2 S 04 401 04</v>
          </cell>
          <cell r="B945" t="str">
            <v xml:space="preserve">Valeta prot.aterro c/revest. concreto - VPA 04 </v>
          </cell>
          <cell r="C945" t="str">
            <v>m</v>
          </cell>
          <cell r="D945">
            <v>52.44</v>
          </cell>
          <cell r="E945">
            <v>10.62</v>
          </cell>
          <cell r="F945">
            <v>63.06</v>
          </cell>
        </row>
        <row r="946">
          <cell r="A946" t="str">
            <v>2 S 04 401 05</v>
          </cell>
          <cell r="B946" t="str">
            <v xml:space="preserve">Valeta prot.corte/aterro s/rev. - VPC 05/VPA 05 </v>
          </cell>
          <cell r="C946" t="str">
            <v>m</v>
          </cell>
          <cell r="D946">
            <v>38.119999999999997</v>
          </cell>
          <cell r="E946">
            <v>7.72</v>
          </cell>
          <cell r="F946">
            <v>45.84</v>
          </cell>
        </row>
        <row r="947">
          <cell r="A947" t="str">
            <v>2 S 04 401 06</v>
          </cell>
          <cell r="B947" t="str">
            <v xml:space="preserve">Valeta prot.corte/aterro s/rev. - VPC 06/VPA 06 </v>
          </cell>
          <cell r="C947" t="str">
            <v>m</v>
          </cell>
          <cell r="D947">
            <v>27.36</v>
          </cell>
          <cell r="E947">
            <v>5.54</v>
          </cell>
          <cell r="F947">
            <v>32.9</v>
          </cell>
        </row>
        <row r="948">
          <cell r="A948" t="str">
            <v>2 S 04 401 53</v>
          </cell>
          <cell r="B948" t="str">
            <v xml:space="preserve">Valeta prot.de aterro c/revest.concr.VPA 03 AC/BC </v>
          </cell>
          <cell r="C948" t="str">
            <v>m</v>
          </cell>
          <cell r="D948">
            <v>71.540000000000006</v>
          </cell>
          <cell r="E948">
            <v>14.49</v>
          </cell>
          <cell r="F948">
            <v>86.03</v>
          </cell>
        </row>
        <row r="949">
          <cell r="A949" t="str">
            <v>2 S 04 401 54</v>
          </cell>
          <cell r="B949" t="str">
            <v xml:space="preserve">Valeta prot.de aterro c/revest.concr.VPA 04 AC/BC </v>
          </cell>
          <cell r="C949" t="str">
            <v>m</v>
          </cell>
          <cell r="D949">
            <v>53.99</v>
          </cell>
          <cell r="E949">
            <v>10.93</v>
          </cell>
          <cell r="F949">
            <v>64.92</v>
          </cell>
        </row>
        <row r="950">
          <cell r="A950" t="str">
            <v>2 S 04 500 01</v>
          </cell>
          <cell r="B950" t="str">
            <v xml:space="preserve">Dreno longitudinal prof. p/corte em solo - DPS 01 </v>
          </cell>
          <cell r="C950" t="str">
            <v>m</v>
          </cell>
          <cell r="D950">
            <v>33.270000000000003</v>
          </cell>
          <cell r="E950">
            <v>6.74</v>
          </cell>
          <cell r="F950">
            <v>40</v>
          </cell>
        </row>
        <row r="951">
          <cell r="A951" t="str">
            <v>2 S 04 500 02</v>
          </cell>
          <cell r="B951" t="str">
            <v xml:space="preserve">Dreno longitudinal prof. p/corte em solo - DPS 02 </v>
          </cell>
          <cell r="C951" t="str">
            <v>m</v>
          </cell>
          <cell r="D951">
            <v>33.869999999999997</v>
          </cell>
          <cell r="E951">
            <v>6.86</v>
          </cell>
          <cell r="F951">
            <v>40.72</v>
          </cell>
        </row>
        <row r="952">
          <cell r="A952" t="str">
            <v>2 S 04 500 03</v>
          </cell>
          <cell r="B952" t="str">
            <v>Dreno longitudinal prof. p/corte em solo - DPS 03</v>
          </cell>
          <cell r="C952" t="str">
            <v>m</v>
          </cell>
          <cell r="D952">
            <v>49.96</v>
          </cell>
          <cell r="E952">
            <v>10.119999999999999</v>
          </cell>
          <cell r="F952">
            <v>60.08</v>
          </cell>
        </row>
        <row r="953">
          <cell r="A953" t="str">
            <v>2 S 04 500 04</v>
          </cell>
          <cell r="B953" t="str">
            <v>Dreno longitudinal prof. p/corte em solo - DPS 04</v>
          </cell>
          <cell r="C953" t="str">
            <v>m</v>
          </cell>
          <cell r="D953">
            <v>48.72</v>
          </cell>
          <cell r="E953">
            <v>9.8699999999999992</v>
          </cell>
          <cell r="F953">
            <v>58.59</v>
          </cell>
        </row>
        <row r="954">
          <cell r="A954" t="str">
            <v>2 S 04 500 05</v>
          </cell>
          <cell r="B954" t="str">
            <v>Dreno longitudinal prof. p/corte em solo - DPS 05</v>
          </cell>
          <cell r="C954" t="str">
            <v>m</v>
          </cell>
          <cell r="D954">
            <v>41.14</v>
          </cell>
          <cell r="E954">
            <v>8.33</v>
          </cell>
          <cell r="F954">
            <v>49.47</v>
          </cell>
        </row>
        <row r="955">
          <cell r="A955" t="str">
            <v>2 S 04 500 06</v>
          </cell>
          <cell r="B955" t="str">
            <v xml:space="preserve">Dreno longitudinal prof. p/corte em solo - DPS 06 </v>
          </cell>
          <cell r="C955" t="str">
            <v>m</v>
          </cell>
          <cell r="D955">
            <v>45.87</v>
          </cell>
          <cell r="E955">
            <v>9.2899999999999991</v>
          </cell>
          <cell r="F955">
            <v>55.16</v>
          </cell>
        </row>
        <row r="956">
          <cell r="A956" t="str">
            <v>2 S 04 500 07</v>
          </cell>
          <cell r="B956" t="str">
            <v>Dreno longitudinal prof. p/corte em solo - DPS 07</v>
          </cell>
          <cell r="C956" t="str">
            <v>m</v>
          </cell>
          <cell r="D956">
            <v>62.16</v>
          </cell>
          <cell r="E956">
            <v>12.59</v>
          </cell>
          <cell r="F956">
            <v>74.739999999999995</v>
          </cell>
        </row>
        <row r="957">
          <cell r="A957" t="str">
            <v>2 S 04 500 08</v>
          </cell>
          <cell r="B957" t="str">
            <v xml:space="preserve">Dreno longitudinal prof. p/corte em solo - DPS 08 </v>
          </cell>
          <cell r="C957" t="str">
            <v>m</v>
          </cell>
          <cell r="D957">
            <v>66.89</v>
          </cell>
          <cell r="E957">
            <v>13.54</v>
          </cell>
          <cell r="F957">
            <v>80.430000000000007</v>
          </cell>
        </row>
        <row r="958">
          <cell r="A958" t="str">
            <v>2 S 04 500 51</v>
          </cell>
          <cell r="B958" t="str">
            <v xml:space="preserve">Dreno longit. prof.p/corte em solo - DPS 01 AC/BC </v>
          </cell>
          <cell r="C958" t="str">
            <v>m</v>
          </cell>
          <cell r="D958">
            <v>40.72</v>
          </cell>
          <cell r="E958">
            <v>8.25</v>
          </cell>
          <cell r="F958">
            <v>48.96</v>
          </cell>
        </row>
        <row r="959">
          <cell r="A959" t="str">
            <v>2 S 04 500 52</v>
          </cell>
          <cell r="B959" t="str">
            <v xml:space="preserve">Dreno longit.prof. p/corte em solo - DPS 02 AC/BC </v>
          </cell>
          <cell r="C959" t="str">
            <v>m</v>
          </cell>
          <cell r="D959">
            <v>42.52</v>
          </cell>
          <cell r="E959">
            <v>8.61</v>
          </cell>
          <cell r="F959">
            <v>51.13</v>
          </cell>
        </row>
        <row r="960">
          <cell r="A960" t="str">
            <v>2 S 04 500 53</v>
          </cell>
          <cell r="B960" t="str">
            <v xml:space="preserve">Dreno longit.prof. p/corte em solo - DPS 03 AC/BC </v>
          </cell>
          <cell r="C960" t="str">
            <v>m</v>
          </cell>
          <cell r="D960">
            <v>58.5</v>
          </cell>
          <cell r="E960">
            <v>11.85</v>
          </cell>
          <cell r="F960">
            <v>70.349999999999994</v>
          </cell>
        </row>
        <row r="961">
          <cell r="A961" t="str">
            <v>2 S 04 500 54</v>
          </cell>
          <cell r="B961" t="str">
            <v xml:space="preserve">Dreno longit.prof. p/corte em solo - DPS 04 AC/BC </v>
          </cell>
          <cell r="C961" t="str">
            <v>m</v>
          </cell>
          <cell r="D961">
            <v>58.7</v>
          </cell>
          <cell r="E961">
            <v>11.89</v>
          </cell>
          <cell r="F961">
            <v>70.58</v>
          </cell>
        </row>
        <row r="962">
          <cell r="A962" t="str">
            <v>2 S 04 500 55</v>
          </cell>
          <cell r="B962" t="str">
            <v xml:space="preserve">Dreno longit.prof. p/corte em solo - DPS 05 AC/BC </v>
          </cell>
          <cell r="C962" t="str">
            <v>m</v>
          </cell>
          <cell r="D962">
            <v>46.15</v>
          </cell>
          <cell r="E962">
            <v>9.35</v>
          </cell>
          <cell r="F962">
            <v>55.5</v>
          </cell>
        </row>
        <row r="963">
          <cell r="A963" t="str">
            <v>2 S 04 500 56</v>
          </cell>
          <cell r="B963" t="str">
            <v xml:space="preserve">Dreno longit.prof. p/corte em solo - DPS 06 AC/BC </v>
          </cell>
          <cell r="C963" t="str">
            <v>m</v>
          </cell>
          <cell r="D963">
            <v>51.93</v>
          </cell>
          <cell r="E963">
            <v>10.52</v>
          </cell>
          <cell r="F963">
            <v>62.45</v>
          </cell>
        </row>
        <row r="964">
          <cell r="A964" t="str">
            <v>2 S 04 500 57</v>
          </cell>
          <cell r="B964" t="str">
            <v xml:space="preserve">Dreno longit.prof. p/corte em solo - DPS 07 AC/BC </v>
          </cell>
          <cell r="C964" t="str">
            <v>m</v>
          </cell>
          <cell r="D964">
            <v>67.09</v>
          </cell>
          <cell r="E964">
            <v>13.59</v>
          </cell>
          <cell r="F964">
            <v>80.680000000000007</v>
          </cell>
        </row>
        <row r="965">
          <cell r="A965" t="str">
            <v>2 S 04 500 58</v>
          </cell>
          <cell r="B965" t="str">
            <v xml:space="preserve">Dreno longit.prof. p/corte em solo - DPS 08 AC/BC </v>
          </cell>
          <cell r="C965" t="str">
            <v>m</v>
          </cell>
          <cell r="D965">
            <v>72.88</v>
          </cell>
          <cell r="E965">
            <v>14.76</v>
          </cell>
          <cell r="F965">
            <v>87.63</v>
          </cell>
        </row>
        <row r="966">
          <cell r="A966" t="str">
            <v>2 S 04 501 01</v>
          </cell>
          <cell r="B966" t="str">
            <v xml:space="preserve">Dreno longitudinal prof. p/corte em rocha - DPR 01 </v>
          </cell>
          <cell r="C966" t="str">
            <v>m</v>
          </cell>
          <cell r="D966">
            <v>30.04</v>
          </cell>
          <cell r="E966">
            <v>6.08</v>
          </cell>
          <cell r="F966">
            <v>36.119999999999997</v>
          </cell>
        </row>
        <row r="967">
          <cell r="A967" t="str">
            <v>2 S 04 501 02</v>
          </cell>
          <cell r="B967" t="str">
            <v xml:space="preserve">Dreno longitudinal prof. p/corte em rocha - DPR 02 </v>
          </cell>
          <cell r="C967" t="str">
            <v>m</v>
          </cell>
          <cell r="D967">
            <v>41.15</v>
          </cell>
          <cell r="E967">
            <v>8.33</v>
          </cell>
          <cell r="F967">
            <v>49.49</v>
          </cell>
        </row>
        <row r="968">
          <cell r="A968" t="str">
            <v>2 S 04 501 03</v>
          </cell>
          <cell r="B968" t="str">
            <v xml:space="preserve">Dreno longitudinal prof. p/corte em rocha - DPR 03 </v>
          </cell>
          <cell r="C968" t="str">
            <v>m</v>
          </cell>
          <cell r="D968">
            <v>21.06</v>
          </cell>
          <cell r="E968">
            <v>4.26</v>
          </cell>
          <cell r="F968">
            <v>25.32</v>
          </cell>
        </row>
        <row r="969">
          <cell r="A969" t="str">
            <v>2 S 04 501 04</v>
          </cell>
          <cell r="B969" t="str">
            <v xml:space="preserve">Dreno longitudinal prof. p/corte em rocha - DPR 04 </v>
          </cell>
          <cell r="C969" t="str">
            <v>m</v>
          </cell>
          <cell r="D969">
            <v>9.57</v>
          </cell>
          <cell r="E969">
            <v>1.94</v>
          </cell>
          <cell r="F969">
            <v>11.5</v>
          </cell>
        </row>
        <row r="970">
          <cell r="A970" t="str">
            <v>2 S 04 501 05</v>
          </cell>
          <cell r="B970" t="str">
            <v xml:space="preserve">Dreno longitudinal prof. p/corte em rocha - DPR 05 </v>
          </cell>
          <cell r="C970" t="str">
            <v>m</v>
          </cell>
          <cell r="D970">
            <v>27.48</v>
          </cell>
          <cell r="E970">
            <v>5.57</v>
          </cell>
          <cell r="F970">
            <v>33.049999999999997</v>
          </cell>
        </row>
        <row r="971">
          <cell r="A971" t="str">
            <v>2 S 04 501 51</v>
          </cell>
          <cell r="B971" t="str">
            <v xml:space="preserve">Dreno longit.prof. p/corte em rocha - DPR 01 AC/BC </v>
          </cell>
          <cell r="C971" t="str">
            <v>m</v>
          </cell>
          <cell r="D971">
            <v>31.58</v>
          </cell>
          <cell r="E971">
            <v>6.4</v>
          </cell>
          <cell r="F971">
            <v>37.979999999999997</v>
          </cell>
        </row>
        <row r="972">
          <cell r="A972" t="str">
            <v>2 S 04 501 52</v>
          </cell>
          <cell r="B972" t="str">
            <v xml:space="preserve">Dreno longit.prof. p/corte em rocha - DPR 02 AC/BC </v>
          </cell>
          <cell r="C972" t="str">
            <v>m</v>
          </cell>
          <cell r="D972">
            <v>42.69</v>
          </cell>
          <cell r="E972">
            <v>8.65</v>
          </cell>
          <cell r="F972">
            <v>51.34</v>
          </cell>
        </row>
        <row r="973">
          <cell r="A973" t="str">
            <v>2 S 04 501 53</v>
          </cell>
          <cell r="B973" t="str">
            <v xml:space="preserve">Dreno longit.prof. p/corte em rocha - DPR 03 BC </v>
          </cell>
          <cell r="C973" t="str">
            <v>m</v>
          </cell>
          <cell r="D973">
            <v>22.67</v>
          </cell>
          <cell r="E973">
            <v>4.59</v>
          </cell>
          <cell r="F973">
            <v>27.26</v>
          </cell>
        </row>
        <row r="974">
          <cell r="A974" t="str">
            <v>2 S 04 501 54</v>
          </cell>
          <cell r="B974" t="str">
            <v xml:space="preserve">Dreno longit.prof. p/corte em rocha - DPR 04 BC </v>
          </cell>
          <cell r="C974" t="str">
            <v>m</v>
          </cell>
          <cell r="D974">
            <v>11.18</v>
          </cell>
          <cell r="E974">
            <v>2.2599999999999998</v>
          </cell>
          <cell r="F974">
            <v>13.45</v>
          </cell>
        </row>
        <row r="975">
          <cell r="A975" t="str">
            <v>2 S 04 501 55</v>
          </cell>
          <cell r="B975" t="str">
            <v xml:space="preserve">Dreno longit.prof. p/corte em rocha - DPR 05 AC/BC </v>
          </cell>
          <cell r="C975" t="str">
            <v>m</v>
          </cell>
          <cell r="D975">
            <v>29.54</v>
          </cell>
          <cell r="E975">
            <v>5.98</v>
          </cell>
          <cell r="F975">
            <v>35.520000000000003</v>
          </cell>
        </row>
        <row r="976">
          <cell r="A976" t="str">
            <v>2 S 04 502 01</v>
          </cell>
          <cell r="B976" t="str">
            <v xml:space="preserve">Boca saída p/dreno longitudinal prof. BSD 01 </v>
          </cell>
          <cell r="C976" t="str">
            <v>m</v>
          </cell>
          <cell r="D976">
            <v>71.010000000000005</v>
          </cell>
          <cell r="E976">
            <v>14.38</v>
          </cell>
          <cell r="F976">
            <v>85.39</v>
          </cell>
        </row>
        <row r="977">
          <cell r="A977" t="str">
            <v>2 S 04 502 02</v>
          </cell>
          <cell r="B977" t="str">
            <v xml:space="preserve">Boca saída p/dreno longitudinal prof. BSD 02 </v>
          </cell>
          <cell r="C977" t="str">
            <v>m</v>
          </cell>
          <cell r="D977">
            <v>79.34</v>
          </cell>
          <cell r="E977">
            <v>16.07</v>
          </cell>
          <cell r="F977">
            <v>95.41</v>
          </cell>
        </row>
        <row r="978">
          <cell r="A978" t="str">
            <v>2 S 04 502 51</v>
          </cell>
          <cell r="B978" t="str">
            <v xml:space="preserve">Boca de saída p/dreno longit. prof. - BSD 01 AC/BC </v>
          </cell>
          <cell r="C978" t="str">
            <v>m</v>
          </cell>
          <cell r="D978">
            <v>74.22</v>
          </cell>
          <cell r="E978">
            <v>15.03</v>
          </cell>
          <cell r="F978">
            <v>89.24</v>
          </cell>
        </row>
        <row r="979">
          <cell r="A979" t="str">
            <v>2 S 04 502 52</v>
          </cell>
          <cell r="B979" t="str">
            <v xml:space="preserve">Boca de saída p/dreno longit. prof. - BSD 02 AC/BC </v>
          </cell>
          <cell r="C979" t="str">
            <v>m</v>
          </cell>
          <cell r="D979">
            <v>83.41</v>
          </cell>
          <cell r="E979">
            <v>16.89</v>
          </cell>
          <cell r="F979">
            <v>100.3</v>
          </cell>
        </row>
        <row r="980">
          <cell r="A980" t="str">
            <v>2 S 04 510 01</v>
          </cell>
          <cell r="B980" t="str">
            <v xml:space="preserve">Dreno sub-superficial - DSS 01 </v>
          </cell>
          <cell r="C980" t="str">
            <v>m</v>
          </cell>
          <cell r="D980">
            <v>8.59</v>
          </cell>
          <cell r="E980">
            <v>1.74</v>
          </cell>
          <cell r="F980">
            <v>10.33</v>
          </cell>
        </row>
        <row r="981">
          <cell r="A981" t="str">
            <v>2 S 04 510 02</v>
          </cell>
          <cell r="B981" t="str">
            <v xml:space="preserve">Dreno sub-superficial - DSS 02 </v>
          </cell>
          <cell r="C981" t="str">
            <v>m</v>
          </cell>
          <cell r="D981">
            <v>17.53</v>
          </cell>
          <cell r="E981">
            <v>3.55</v>
          </cell>
          <cell r="F981">
            <v>21.09</v>
          </cell>
        </row>
        <row r="982">
          <cell r="A982" t="str">
            <v>2 S 04 510 03</v>
          </cell>
          <cell r="B982" t="str">
            <v xml:space="preserve">Dreno sub-superficial - DSS 03 </v>
          </cell>
          <cell r="C982" t="str">
            <v>m</v>
          </cell>
          <cell r="D982">
            <v>6.27</v>
          </cell>
          <cell r="E982">
            <v>1.27</v>
          </cell>
          <cell r="F982">
            <v>7.54</v>
          </cell>
        </row>
        <row r="983">
          <cell r="A983" t="str">
            <v>2 S 04 510 04</v>
          </cell>
          <cell r="B983" t="str">
            <v xml:space="preserve">Dreno sub-superficial - DSS 04 </v>
          </cell>
          <cell r="C983" t="str">
            <v>m</v>
          </cell>
          <cell r="D983">
            <v>25.04</v>
          </cell>
          <cell r="E983">
            <v>5.07</v>
          </cell>
          <cell r="F983">
            <v>30.11</v>
          </cell>
        </row>
        <row r="984">
          <cell r="A984" t="str">
            <v>2 S 04 510 51</v>
          </cell>
          <cell r="B984" t="str">
            <v xml:space="preserve">Dreno sub-superficial - DSS 01 AC </v>
          </cell>
          <cell r="C984" t="str">
            <v>m</v>
          </cell>
          <cell r="D984">
            <v>10.51</v>
          </cell>
          <cell r="E984">
            <v>2.13</v>
          </cell>
          <cell r="F984">
            <v>12.64</v>
          </cell>
        </row>
        <row r="985">
          <cell r="A985" t="str">
            <v>2 S 04 510 52</v>
          </cell>
          <cell r="B985" t="str">
            <v xml:space="preserve">Dreno sub-superficial - DSS 02 BC </v>
          </cell>
          <cell r="C985" t="str">
            <v>m</v>
          </cell>
          <cell r="D985">
            <v>18.829999999999998</v>
          </cell>
          <cell r="E985">
            <v>3.81</v>
          </cell>
          <cell r="F985">
            <v>22.64</v>
          </cell>
        </row>
        <row r="986">
          <cell r="A986" t="str">
            <v>2 S 04 510 53</v>
          </cell>
          <cell r="B986" t="str">
            <v xml:space="preserve">Dreno sub-superficial - DSS 03 BC </v>
          </cell>
          <cell r="C986" t="str">
            <v>m</v>
          </cell>
          <cell r="D986">
            <v>7.57</v>
          </cell>
          <cell r="E986">
            <v>1.53</v>
          </cell>
          <cell r="F986">
            <v>9.1</v>
          </cell>
        </row>
        <row r="987">
          <cell r="A987" t="str">
            <v>2 S 04 510 54</v>
          </cell>
          <cell r="B987" t="str">
            <v xml:space="preserve">Dreno sub-superficial - DSS 04 BC </v>
          </cell>
          <cell r="C987" t="str">
            <v>m</v>
          </cell>
          <cell r="D987">
            <v>26.33</v>
          </cell>
          <cell r="E987">
            <v>5.33</v>
          </cell>
          <cell r="F987">
            <v>31.66</v>
          </cell>
        </row>
        <row r="988">
          <cell r="A988" t="str">
            <v>2 S 04 511 01</v>
          </cell>
          <cell r="B988" t="str">
            <v xml:space="preserve">Boca saída p/dreno sub-superficial - BSD 03 </v>
          </cell>
          <cell r="C988" t="str">
            <v>und</v>
          </cell>
          <cell r="D988">
            <v>30.34</v>
          </cell>
          <cell r="E988">
            <v>6.14</v>
          </cell>
          <cell r="F988">
            <v>36.49</v>
          </cell>
        </row>
        <row r="989">
          <cell r="A989" t="str">
            <v>2 S 04 511 51</v>
          </cell>
          <cell r="B989" t="str">
            <v xml:space="preserve">Boca de saída p/dreno sub-superficial-BSD 03 AC/BC </v>
          </cell>
          <cell r="C989" t="str">
            <v>und</v>
          </cell>
          <cell r="D989">
            <v>32.07</v>
          </cell>
          <cell r="E989">
            <v>6.49</v>
          </cell>
          <cell r="F989">
            <v>38.56</v>
          </cell>
        </row>
        <row r="990">
          <cell r="A990" t="str">
            <v>2 S 04 520 01</v>
          </cell>
          <cell r="B990" t="str">
            <v xml:space="preserve">Dreno sub-horizontal - DSH 01 </v>
          </cell>
          <cell r="C990" t="str">
            <v>m</v>
          </cell>
          <cell r="D990">
            <v>50.1</v>
          </cell>
          <cell r="E990">
            <v>10.15</v>
          </cell>
          <cell r="F990">
            <v>60.25</v>
          </cell>
        </row>
        <row r="991">
          <cell r="A991" t="str">
            <v>2 S 04 520 51</v>
          </cell>
          <cell r="B991" t="str">
            <v xml:space="preserve">Dreno sub-horizontal - DSH 01 </v>
          </cell>
          <cell r="C991" t="str">
            <v>m</v>
          </cell>
          <cell r="D991">
            <v>50.1</v>
          </cell>
          <cell r="E991">
            <v>10.15</v>
          </cell>
          <cell r="F991">
            <v>60.25</v>
          </cell>
        </row>
        <row r="992">
          <cell r="A992" t="str">
            <v>2 S 04 521 01</v>
          </cell>
          <cell r="B992" t="str">
            <v xml:space="preserve">Boca saída p/dreno sub-horizontal - BSD 04 </v>
          </cell>
          <cell r="C992" t="str">
            <v>und</v>
          </cell>
          <cell r="D992">
            <v>8.35</v>
          </cell>
          <cell r="E992">
            <v>1.69</v>
          </cell>
          <cell r="F992">
            <v>10.050000000000001</v>
          </cell>
        </row>
        <row r="993">
          <cell r="A993" t="str">
            <v>2 S 04 521 51</v>
          </cell>
          <cell r="B993" t="str">
            <v xml:space="preserve">Boca de saída p/dreno sub-superficial-BSD 04 AC/BC </v>
          </cell>
          <cell r="C993" t="str">
            <v>und</v>
          </cell>
          <cell r="D993">
            <v>8.75</v>
          </cell>
          <cell r="E993">
            <v>1.77</v>
          </cell>
          <cell r="F993">
            <v>10.52</v>
          </cell>
        </row>
        <row r="994">
          <cell r="A994" t="str">
            <v>2 S 04 900 01</v>
          </cell>
          <cell r="B994" t="str">
            <v xml:space="preserve">Sarjeta triangular de concreto - STC 01 </v>
          </cell>
          <cell r="C994" t="str">
            <v>m</v>
          </cell>
          <cell r="D994">
            <v>33.35</v>
          </cell>
          <cell r="E994">
            <v>6.75</v>
          </cell>
          <cell r="F994">
            <v>40.11</v>
          </cell>
        </row>
        <row r="995">
          <cell r="A995" t="str">
            <v>2 S 04 900 02</v>
          </cell>
          <cell r="B995" t="str">
            <v xml:space="preserve">Sarjeta triangular de concreto - STC 02 </v>
          </cell>
          <cell r="C995" t="str">
            <v>m</v>
          </cell>
          <cell r="D995">
            <v>23.46</v>
          </cell>
          <cell r="E995">
            <v>4.75</v>
          </cell>
          <cell r="F995">
            <v>28.21</v>
          </cell>
        </row>
        <row r="996">
          <cell r="A996" t="str">
            <v>2 S 04 900 03</v>
          </cell>
          <cell r="B996" t="str">
            <v xml:space="preserve">Sarjeta triangular de concreto - STC 03 </v>
          </cell>
          <cell r="C996" t="str">
            <v>m</v>
          </cell>
          <cell r="D996">
            <v>20.239999999999998</v>
          </cell>
          <cell r="E996">
            <v>4.0999999999999996</v>
          </cell>
          <cell r="F996">
            <v>24.34</v>
          </cell>
        </row>
        <row r="997">
          <cell r="A997" t="str">
            <v>2 S 04 900 04</v>
          </cell>
          <cell r="B997" t="str">
            <v xml:space="preserve">Sarjeta triangular de concreto - STC 04 </v>
          </cell>
          <cell r="C997" t="str">
            <v>m</v>
          </cell>
          <cell r="D997">
            <v>16.23</v>
          </cell>
          <cell r="E997">
            <v>3.29</v>
          </cell>
          <cell r="F997">
            <v>19.510000000000002</v>
          </cell>
        </row>
        <row r="998">
          <cell r="A998" t="str">
            <v>2 S 04 900 05</v>
          </cell>
          <cell r="B998" t="str">
            <v xml:space="preserve">Sarjeta triangular de concreto - STC 05 </v>
          </cell>
          <cell r="C998" t="str">
            <v>m</v>
          </cell>
          <cell r="D998">
            <v>23.66</v>
          </cell>
          <cell r="E998">
            <v>4.79</v>
          </cell>
          <cell r="F998">
            <v>28.45</v>
          </cell>
        </row>
        <row r="999">
          <cell r="A999" t="str">
            <v>2 S 04 900 06</v>
          </cell>
          <cell r="B999" t="str">
            <v xml:space="preserve">Sarjeta triangular de concreto - STC 06 </v>
          </cell>
          <cell r="C999" t="str">
            <v>m</v>
          </cell>
          <cell r="D999">
            <v>17.02</v>
          </cell>
          <cell r="E999">
            <v>3.45</v>
          </cell>
          <cell r="F999">
            <v>20.47</v>
          </cell>
        </row>
        <row r="1000">
          <cell r="A1000" t="str">
            <v>2 S 04 900 07</v>
          </cell>
          <cell r="B1000" t="str">
            <v xml:space="preserve">Sarjeta triangular de concreto - STC 07 </v>
          </cell>
          <cell r="C1000" t="str">
            <v>m</v>
          </cell>
          <cell r="D1000">
            <v>14.63</v>
          </cell>
          <cell r="E1000">
            <v>2.96</v>
          </cell>
          <cell r="F1000">
            <v>17.59</v>
          </cell>
        </row>
        <row r="1001">
          <cell r="A1001" t="str">
            <v>2 S 04 900 08</v>
          </cell>
          <cell r="B1001" t="str">
            <v xml:space="preserve">Sarjeta triangular de concreto - STC 08 </v>
          </cell>
          <cell r="C1001" t="str">
            <v>m</v>
          </cell>
          <cell r="D1001">
            <v>12.21</v>
          </cell>
          <cell r="E1001">
            <v>2.4700000000000002</v>
          </cell>
          <cell r="F1001">
            <v>14.69</v>
          </cell>
        </row>
        <row r="1002">
          <cell r="A1002" t="str">
            <v>2 S 04 900 21</v>
          </cell>
          <cell r="B1002" t="str">
            <v xml:space="preserve">Sarjeta canteiro central concreto - SCC 01 </v>
          </cell>
          <cell r="C1002" t="str">
            <v>m</v>
          </cell>
          <cell r="D1002">
            <v>18.13</v>
          </cell>
          <cell r="E1002">
            <v>3.67</v>
          </cell>
          <cell r="F1002">
            <v>21.8</v>
          </cell>
        </row>
        <row r="1003">
          <cell r="A1003" t="str">
            <v>2 S 04 900 22</v>
          </cell>
          <cell r="B1003" t="str">
            <v xml:space="preserve">Sarjeta canteiro central concreto - SCC 02 </v>
          </cell>
          <cell r="C1003" t="str">
            <v>m</v>
          </cell>
          <cell r="D1003">
            <v>25.84</v>
          </cell>
          <cell r="E1003">
            <v>5.23</v>
          </cell>
          <cell r="F1003">
            <v>31.07</v>
          </cell>
        </row>
        <row r="1004">
          <cell r="A1004" t="str">
            <v>2 S 04 900 31</v>
          </cell>
          <cell r="B1004" t="str">
            <v xml:space="preserve">Sarjeta triangular de grama - STG 01 </v>
          </cell>
          <cell r="C1004" t="str">
            <v>m</v>
          </cell>
          <cell r="D1004">
            <v>22.19</v>
          </cell>
          <cell r="E1004">
            <v>4.49</v>
          </cell>
          <cell r="F1004">
            <v>26.69</v>
          </cell>
        </row>
        <row r="1005">
          <cell r="A1005" t="str">
            <v>2 S 04 900 32</v>
          </cell>
          <cell r="B1005" t="str">
            <v xml:space="preserve">Sarjeta triangular de grama - STG 02 </v>
          </cell>
          <cell r="C1005" t="str">
            <v>m</v>
          </cell>
          <cell r="D1005">
            <v>18.38</v>
          </cell>
          <cell r="E1005">
            <v>3.72</v>
          </cell>
          <cell r="F1005">
            <v>22.1</v>
          </cell>
        </row>
        <row r="1006">
          <cell r="A1006" t="str">
            <v>2 S 04 900 33</v>
          </cell>
          <cell r="B1006" t="str">
            <v xml:space="preserve">Sarjeta triangular de grama - STG 03 </v>
          </cell>
          <cell r="C1006" t="str">
            <v>m</v>
          </cell>
          <cell r="D1006">
            <v>15.78</v>
          </cell>
          <cell r="E1006">
            <v>3.2</v>
          </cell>
          <cell r="F1006">
            <v>18.97</v>
          </cell>
        </row>
        <row r="1007">
          <cell r="A1007" t="str">
            <v>2 S 04 900 34</v>
          </cell>
          <cell r="B1007" t="str">
            <v xml:space="preserve">Sarjeta triangular de grama - STG 04 </v>
          </cell>
          <cell r="C1007" t="str">
            <v>m</v>
          </cell>
          <cell r="D1007">
            <v>11.99</v>
          </cell>
          <cell r="E1007">
            <v>2.4300000000000002</v>
          </cell>
          <cell r="F1007">
            <v>14.42</v>
          </cell>
        </row>
        <row r="1008">
          <cell r="A1008" t="str">
            <v>2 S 04 900 41</v>
          </cell>
          <cell r="B1008" t="str">
            <v xml:space="preserve">Sarjeta triangular não revestida - STT 01 </v>
          </cell>
          <cell r="C1008" t="str">
            <v>m</v>
          </cell>
          <cell r="D1008">
            <v>12.17</v>
          </cell>
          <cell r="E1008">
            <v>2.4700000000000002</v>
          </cell>
          <cell r="F1008">
            <v>14.64</v>
          </cell>
        </row>
        <row r="1009">
          <cell r="A1009" t="str">
            <v>2 S 04 900 42</v>
          </cell>
          <cell r="B1009" t="str">
            <v xml:space="preserve">Sarjeta triangular não revestida - STT 02 </v>
          </cell>
          <cell r="C1009" t="str">
            <v>m</v>
          </cell>
          <cell r="D1009">
            <v>10.199999999999999</v>
          </cell>
          <cell r="E1009">
            <v>2.06</v>
          </cell>
          <cell r="F1009">
            <v>12.26</v>
          </cell>
        </row>
        <row r="1010">
          <cell r="A1010" t="str">
            <v>2 S 04 900 43</v>
          </cell>
          <cell r="B1010" t="str">
            <v xml:space="preserve">Sarjeta triangular não revestida - STT 03 </v>
          </cell>
          <cell r="C1010" t="str">
            <v>m</v>
          </cell>
          <cell r="D1010">
            <v>8.6</v>
          </cell>
          <cell r="E1010">
            <v>1.74</v>
          </cell>
          <cell r="F1010">
            <v>10.34</v>
          </cell>
        </row>
        <row r="1011">
          <cell r="A1011" t="str">
            <v>2 S 04 900 44</v>
          </cell>
          <cell r="B1011" t="str">
            <v xml:space="preserve">Sarjeta triangular não revestida - STT 04 </v>
          </cell>
          <cell r="C1011" t="str">
            <v>m</v>
          </cell>
          <cell r="D1011">
            <v>6.2</v>
          </cell>
          <cell r="E1011">
            <v>1.25</v>
          </cell>
          <cell r="F1011">
            <v>7.45</v>
          </cell>
        </row>
        <row r="1012">
          <cell r="A1012" t="str">
            <v>2 S 04 900 51</v>
          </cell>
          <cell r="B1012" t="str">
            <v xml:space="preserve">Sarjeta triangular de concreto - STC 01 AC/BC </v>
          </cell>
          <cell r="C1012" t="str">
            <v>m</v>
          </cell>
          <cell r="D1012">
            <v>35.49</v>
          </cell>
          <cell r="E1012">
            <v>7.19</v>
          </cell>
          <cell r="F1012">
            <v>42.67</v>
          </cell>
        </row>
        <row r="1013">
          <cell r="A1013" t="str">
            <v>2 S 04 900 52</v>
          </cell>
          <cell r="B1013" t="str">
            <v xml:space="preserve">Sarjeta triangular de concreto - STC 02 AC/BC </v>
          </cell>
          <cell r="C1013" t="str">
            <v>m</v>
          </cell>
          <cell r="D1013">
            <v>24.83</v>
          </cell>
          <cell r="E1013">
            <v>5.03</v>
          </cell>
          <cell r="F1013">
            <v>29.85</v>
          </cell>
        </row>
        <row r="1014">
          <cell r="A1014" t="str">
            <v>2 S 04 900 53</v>
          </cell>
          <cell r="B1014" t="str">
            <v xml:space="preserve">Sarjeta triangular de concreto - STC 03 AC/BC </v>
          </cell>
          <cell r="C1014" t="str">
            <v>m</v>
          </cell>
          <cell r="D1014">
            <v>21.43</v>
          </cell>
          <cell r="E1014">
            <v>4.34</v>
          </cell>
          <cell r="F1014">
            <v>25.77</v>
          </cell>
        </row>
        <row r="1015">
          <cell r="A1015" t="str">
            <v>2 S 04 900 54</v>
          </cell>
          <cell r="B1015" t="str">
            <v xml:space="preserve">Sarjeta triangular de concreto - STC 04 AC/BC </v>
          </cell>
          <cell r="C1015" t="str">
            <v>m</v>
          </cell>
          <cell r="D1015">
            <v>17.2</v>
          </cell>
          <cell r="E1015">
            <v>3.48</v>
          </cell>
          <cell r="F1015">
            <v>20.68</v>
          </cell>
        </row>
        <row r="1016">
          <cell r="A1016" t="str">
            <v>2 S 04 900 55</v>
          </cell>
          <cell r="B1016" t="str">
            <v xml:space="preserve">Sarjeta triangular de concreto - STC 05 AC/BC </v>
          </cell>
          <cell r="C1016" t="str">
            <v>m</v>
          </cell>
          <cell r="D1016">
            <v>25.65</v>
          </cell>
          <cell r="E1016">
            <v>5.19</v>
          </cell>
          <cell r="F1016">
            <v>30.84</v>
          </cell>
        </row>
        <row r="1017">
          <cell r="A1017" t="str">
            <v>2 S 04 900 56</v>
          </cell>
          <cell r="B1017" t="str">
            <v xml:space="preserve">Sarjeta triangular de concreto - STC 06 AC/BC </v>
          </cell>
          <cell r="C1017" t="str">
            <v>m</v>
          </cell>
          <cell r="D1017">
            <v>18.28</v>
          </cell>
          <cell r="E1017">
            <v>3.7</v>
          </cell>
          <cell r="F1017">
            <v>21.98</v>
          </cell>
        </row>
        <row r="1018">
          <cell r="A1018" t="str">
            <v>2 S 04 900 57</v>
          </cell>
          <cell r="B1018" t="str">
            <v xml:space="preserve">Sarjeta triangular de concreto - STC 07 AC/BC </v>
          </cell>
          <cell r="C1018" t="str">
            <v>m</v>
          </cell>
          <cell r="D1018">
            <v>15.7</v>
          </cell>
          <cell r="E1018">
            <v>3.18</v>
          </cell>
          <cell r="F1018">
            <v>18.89</v>
          </cell>
        </row>
        <row r="1019">
          <cell r="A1019" t="str">
            <v>2 S 04 900 58</v>
          </cell>
          <cell r="B1019" t="str">
            <v xml:space="preserve">Sarjeta triangular de concreto - STC 08 AC/BC </v>
          </cell>
          <cell r="C1019" t="str">
            <v>m</v>
          </cell>
          <cell r="D1019">
            <v>13.11</v>
          </cell>
          <cell r="E1019">
            <v>2.65</v>
          </cell>
          <cell r="F1019">
            <v>15.76</v>
          </cell>
        </row>
        <row r="1020">
          <cell r="A1020" t="str">
            <v>2 S 04 900 71</v>
          </cell>
          <cell r="B1020" t="str">
            <v xml:space="preserve">Sarjeta canteiro central concreto - SCC 01 AC/BC </v>
          </cell>
          <cell r="C1020" t="str">
            <v>m</v>
          </cell>
          <cell r="D1020">
            <v>19.45</v>
          </cell>
          <cell r="E1020">
            <v>3.94</v>
          </cell>
          <cell r="F1020">
            <v>23.39</v>
          </cell>
        </row>
        <row r="1021">
          <cell r="A1021" t="str">
            <v>2 S 04 900 72</v>
          </cell>
          <cell r="B1021" t="str">
            <v xml:space="preserve">Sarjeta canteiro central concreto - SCC 02 AC/BC </v>
          </cell>
          <cell r="C1021" t="str">
            <v>m</v>
          </cell>
          <cell r="D1021">
            <v>27.63</v>
          </cell>
          <cell r="E1021">
            <v>5.6</v>
          </cell>
          <cell r="F1021">
            <v>33.229999999999997</v>
          </cell>
        </row>
        <row r="1022">
          <cell r="A1022" t="str">
            <v>2 S 04 901 01</v>
          </cell>
          <cell r="B1022" t="str">
            <v xml:space="preserve">Sarjeta trapezoidal de concreto - SZC 01 </v>
          </cell>
          <cell r="C1022" t="str">
            <v>m</v>
          </cell>
          <cell r="D1022">
            <v>29.28</v>
          </cell>
          <cell r="E1022">
            <v>5.93</v>
          </cell>
          <cell r="F1022">
            <v>35.21</v>
          </cell>
        </row>
        <row r="1023">
          <cell r="A1023" t="str">
            <v>2 S 04 901 02</v>
          </cell>
          <cell r="B1023" t="str">
            <v xml:space="preserve">Sarjeta trapezoidal de concreto - SZC 02 </v>
          </cell>
          <cell r="C1023" t="str">
            <v>m</v>
          </cell>
          <cell r="D1023">
            <v>17.309999999999999</v>
          </cell>
          <cell r="E1023">
            <v>3.51</v>
          </cell>
          <cell r="F1023">
            <v>20.82</v>
          </cell>
        </row>
        <row r="1024">
          <cell r="A1024" t="str">
            <v>2 S 04 901 21</v>
          </cell>
          <cell r="B1024" t="str">
            <v xml:space="preserve">Sarjeta de canteiro central de concreto - SCC 03 </v>
          </cell>
          <cell r="C1024" t="str">
            <v>m</v>
          </cell>
          <cell r="D1024">
            <v>21.21</v>
          </cell>
          <cell r="E1024">
            <v>4.29</v>
          </cell>
          <cell r="F1024">
            <v>25.5</v>
          </cell>
        </row>
        <row r="1025">
          <cell r="A1025" t="str">
            <v>2 S 04 901 22</v>
          </cell>
          <cell r="B1025" t="str">
            <v xml:space="preserve">Sarjeta de canteiro central de cocnreto - SCC 04 </v>
          </cell>
          <cell r="C1025" t="str">
            <v>m</v>
          </cell>
          <cell r="D1025">
            <v>37.630000000000003</v>
          </cell>
          <cell r="E1025">
            <v>7.62</v>
          </cell>
          <cell r="F1025">
            <v>45.25</v>
          </cell>
        </row>
        <row r="1026">
          <cell r="A1026" t="str">
            <v>2 S 04 901 31</v>
          </cell>
          <cell r="B1026" t="str">
            <v xml:space="preserve">Sarjeta trapezoidal de grama - SZG 01 </v>
          </cell>
          <cell r="C1026" t="str">
            <v>m</v>
          </cell>
          <cell r="D1026">
            <v>20.03</v>
          </cell>
          <cell r="E1026">
            <v>4.0599999999999996</v>
          </cell>
          <cell r="F1026">
            <v>24.09</v>
          </cell>
        </row>
        <row r="1027">
          <cell r="A1027" t="str">
            <v>2 S 04 901 32</v>
          </cell>
          <cell r="B1027" t="str">
            <v xml:space="preserve">Sarjeta trapezoidal de grama - SZG 02 </v>
          </cell>
          <cell r="C1027" t="str">
            <v>m</v>
          </cell>
          <cell r="D1027">
            <v>12.76</v>
          </cell>
          <cell r="E1027">
            <v>2.58</v>
          </cell>
          <cell r="F1027">
            <v>15.34</v>
          </cell>
        </row>
        <row r="1028">
          <cell r="A1028" t="str">
            <v>2 S 04 901 41</v>
          </cell>
          <cell r="B1028" t="str">
            <v xml:space="preserve">Sarjeta trapezoidal não revestida - SZT 01 </v>
          </cell>
          <cell r="C1028" t="str">
            <v>m</v>
          </cell>
          <cell r="D1028">
            <v>12.1</v>
          </cell>
          <cell r="E1028">
            <v>2.4500000000000002</v>
          </cell>
          <cell r="F1028">
            <v>14.55</v>
          </cell>
        </row>
        <row r="1029">
          <cell r="A1029" t="str">
            <v>2 S 04 901 42</v>
          </cell>
          <cell r="B1029" t="str">
            <v xml:space="preserve">Sarjeta trapezoidal não revestida - SZT 02 </v>
          </cell>
          <cell r="C1029" t="str">
            <v>m</v>
          </cell>
          <cell r="D1029">
            <v>7.3</v>
          </cell>
          <cell r="E1029">
            <v>1.48</v>
          </cell>
          <cell r="F1029">
            <v>8.7799999999999994</v>
          </cell>
        </row>
        <row r="1030">
          <cell r="A1030" t="str">
            <v>2 S 04 901 51</v>
          </cell>
          <cell r="B1030" t="str">
            <v>Sarjeta trapezoidal de concreto - SZC 01 AC/BC</v>
          </cell>
          <cell r="C1030" t="str">
            <v>m</v>
          </cell>
          <cell r="D1030">
            <v>30.64</v>
          </cell>
          <cell r="E1030">
            <v>6.21</v>
          </cell>
          <cell r="F1030">
            <v>36.85</v>
          </cell>
        </row>
        <row r="1031">
          <cell r="A1031" t="str">
            <v>2 S 04 901 52</v>
          </cell>
          <cell r="B1031" t="str">
            <v xml:space="preserve">Sarjeta trapezoidal de concreto - SZC 02 AC/BC </v>
          </cell>
          <cell r="C1031" t="str">
            <v>m</v>
          </cell>
          <cell r="D1031">
            <v>18.28</v>
          </cell>
          <cell r="E1031">
            <v>3.7</v>
          </cell>
          <cell r="F1031">
            <v>21.98</v>
          </cell>
        </row>
        <row r="1032">
          <cell r="A1032" t="str">
            <v>2 S 04 901 71</v>
          </cell>
          <cell r="B1032" t="str">
            <v xml:space="preserve">Sarjeta canteiro central concreto - SCC 03 AC/BC </v>
          </cell>
          <cell r="C1032" t="str">
            <v>m</v>
          </cell>
          <cell r="D1032">
            <v>22.61</v>
          </cell>
          <cell r="E1032">
            <v>4.58</v>
          </cell>
          <cell r="F1032">
            <v>27.18</v>
          </cell>
        </row>
        <row r="1033">
          <cell r="A1033" t="str">
            <v>2 S 04 901 72</v>
          </cell>
          <cell r="B1033" t="str">
            <v xml:space="preserve">Sarjeta canteiro central concreto - SCC 04 AC/BC </v>
          </cell>
          <cell r="C1033" t="str">
            <v>m</v>
          </cell>
          <cell r="D1033">
            <v>40.31</v>
          </cell>
          <cell r="E1033">
            <v>8.16</v>
          </cell>
          <cell r="F1033">
            <v>48.47</v>
          </cell>
        </row>
        <row r="1034">
          <cell r="A1034" t="str">
            <v>2 S 04 910 01</v>
          </cell>
          <cell r="B1034" t="str">
            <v xml:space="preserve">Meio fio de concreto - MFC 01 </v>
          </cell>
          <cell r="C1034" t="str">
            <v>m</v>
          </cell>
          <cell r="D1034">
            <v>32.56</v>
          </cell>
          <cell r="E1034">
            <v>6.59</v>
          </cell>
          <cell r="F1034">
            <v>39.15</v>
          </cell>
        </row>
        <row r="1035">
          <cell r="A1035" t="str">
            <v>2 S 04 910 02</v>
          </cell>
          <cell r="B1035" t="str">
            <v xml:space="preserve">Meio fio de concreto - MFC 02 </v>
          </cell>
          <cell r="C1035" t="str">
            <v>m</v>
          </cell>
          <cell r="D1035">
            <v>26.21</v>
          </cell>
          <cell r="E1035">
            <v>5.31</v>
          </cell>
          <cell r="F1035">
            <v>31.51</v>
          </cell>
        </row>
        <row r="1036">
          <cell r="A1036" t="str">
            <v>2 S 04 910 03</v>
          </cell>
          <cell r="B1036" t="str">
            <v xml:space="preserve">Meio fio de concreto - MFC 03 </v>
          </cell>
          <cell r="C1036" t="str">
            <v>m</v>
          </cell>
          <cell r="D1036">
            <v>16.2</v>
          </cell>
          <cell r="E1036">
            <v>3.28</v>
          </cell>
          <cell r="F1036">
            <v>19.48</v>
          </cell>
        </row>
        <row r="1037">
          <cell r="A1037" t="str">
            <v>2 S 04 910 04</v>
          </cell>
          <cell r="B1037" t="str">
            <v xml:space="preserve">Meio fio de concreto - MFC 04 </v>
          </cell>
          <cell r="C1037" t="str">
            <v>m</v>
          </cell>
          <cell r="D1037">
            <v>11.6</v>
          </cell>
          <cell r="E1037">
            <v>2.35</v>
          </cell>
          <cell r="F1037">
            <v>13.95</v>
          </cell>
        </row>
        <row r="1038">
          <cell r="A1038" t="str">
            <v>2 S 04 910 05</v>
          </cell>
          <cell r="B1038" t="str">
            <v xml:space="preserve">Meio fio de concreto - MFC 05 </v>
          </cell>
          <cell r="C1038" t="str">
            <v>m</v>
          </cell>
          <cell r="D1038">
            <v>16.66</v>
          </cell>
          <cell r="E1038">
            <v>3.37</v>
          </cell>
          <cell r="F1038">
            <v>20.03</v>
          </cell>
        </row>
        <row r="1039">
          <cell r="A1039" t="str">
            <v>2 S 04 910 06</v>
          </cell>
          <cell r="B1039" t="str">
            <v xml:space="preserve">Meio fio de concreto - MFC 06 </v>
          </cell>
          <cell r="C1039" t="str">
            <v>m</v>
          </cell>
          <cell r="D1039">
            <v>10.71</v>
          </cell>
          <cell r="E1039">
            <v>2.17</v>
          </cell>
          <cell r="F1039">
            <v>12.88</v>
          </cell>
        </row>
        <row r="1040">
          <cell r="A1040" t="str">
            <v>2 S 04 910 07</v>
          </cell>
          <cell r="B1040" t="str">
            <v xml:space="preserve">Meio fio de concreto - MFC 07 </v>
          </cell>
          <cell r="C1040" t="str">
            <v>m</v>
          </cell>
          <cell r="D1040">
            <v>15.8</v>
          </cell>
          <cell r="E1040">
            <v>3.2</v>
          </cell>
          <cell r="F1040">
            <v>19</v>
          </cell>
        </row>
        <row r="1041">
          <cell r="A1041" t="str">
            <v>2 S 04 910 08</v>
          </cell>
          <cell r="B1041" t="str">
            <v xml:space="preserve">Meio fio de concreto - MFC 08 </v>
          </cell>
          <cell r="C1041" t="str">
            <v>m</v>
          </cell>
          <cell r="D1041">
            <v>24.72</v>
          </cell>
          <cell r="E1041">
            <v>5.01</v>
          </cell>
          <cell r="F1041">
            <v>29.73</v>
          </cell>
        </row>
        <row r="1042">
          <cell r="A1042" t="str">
            <v>2 S 04 910 51</v>
          </cell>
          <cell r="B1042" t="str">
            <v xml:space="preserve">Meio-fio de concreto - MFC 01 AC/BC </v>
          </cell>
          <cell r="C1042" t="str">
            <v>m</v>
          </cell>
          <cell r="D1042">
            <v>35.49</v>
          </cell>
          <cell r="E1042">
            <v>7.19</v>
          </cell>
          <cell r="F1042">
            <v>42.67</v>
          </cell>
        </row>
        <row r="1043">
          <cell r="A1043" t="str">
            <v>2 S 04 910 52</v>
          </cell>
          <cell r="B1043" t="str">
            <v xml:space="preserve">Meio-fio de concreto - MFC 02 AC/BC </v>
          </cell>
          <cell r="C1043" t="str">
            <v>m</v>
          </cell>
          <cell r="D1043">
            <v>28.65</v>
          </cell>
          <cell r="E1043">
            <v>5.8</v>
          </cell>
          <cell r="F1043">
            <v>34.450000000000003</v>
          </cell>
        </row>
        <row r="1044">
          <cell r="A1044" t="str">
            <v>2 S 04 910 53</v>
          </cell>
          <cell r="B1044" t="str">
            <v xml:space="preserve">Meio-fio de concreto - MFC 03 AC/BC </v>
          </cell>
          <cell r="C1044" t="str">
            <v>m</v>
          </cell>
          <cell r="D1044">
            <v>17.54</v>
          </cell>
          <cell r="E1044">
            <v>3.55</v>
          </cell>
          <cell r="F1044">
            <v>21.09</v>
          </cell>
        </row>
        <row r="1045">
          <cell r="A1045" t="str">
            <v>2 S 04 910 54</v>
          </cell>
          <cell r="B1045" t="str">
            <v xml:space="preserve">Meio-fio de concreto - MFC 04 AC/BC </v>
          </cell>
          <cell r="C1045" t="str">
            <v>m</v>
          </cell>
          <cell r="D1045">
            <v>12.63</v>
          </cell>
          <cell r="E1045">
            <v>2.56</v>
          </cell>
          <cell r="F1045">
            <v>15.19</v>
          </cell>
        </row>
        <row r="1046">
          <cell r="A1046" t="str">
            <v>2 S 04 910 55</v>
          </cell>
          <cell r="B1046" t="str">
            <v xml:space="preserve">Meio-fio de concreto - MFC 05 AC/BC </v>
          </cell>
          <cell r="C1046" t="str">
            <v>m</v>
          </cell>
          <cell r="D1046">
            <v>17.84</v>
          </cell>
          <cell r="E1046">
            <v>3.61</v>
          </cell>
          <cell r="F1046">
            <v>21.45</v>
          </cell>
        </row>
        <row r="1047">
          <cell r="A1047" t="str">
            <v>2 S 04 910 56</v>
          </cell>
          <cell r="B1047" t="str">
            <v xml:space="preserve">Meio-fio de concreto - MFC 06 AC/BC </v>
          </cell>
          <cell r="C1047" t="str">
            <v>m</v>
          </cell>
          <cell r="D1047">
            <v>11.51</v>
          </cell>
          <cell r="E1047">
            <v>2.33</v>
          </cell>
          <cell r="F1047">
            <v>13.84</v>
          </cell>
        </row>
        <row r="1048">
          <cell r="A1048" t="str">
            <v>2 S 04 910 57</v>
          </cell>
          <cell r="B1048" t="str">
            <v xml:space="preserve">Meio-fio de concreto - MFC 07 AC/BC </v>
          </cell>
          <cell r="C1048" t="str">
            <v>m</v>
          </cell>
          <cell r="D1048">
            <v>17.03</v>
          </cell>
          <cell r="E1048">
            <v>3.45</v>
          </cell>
          <cell r="F1048">
            <v>20.47</v>
          </cell>
        </row>
        <row r="1049">
          <cell r="A1049" t="str">
            <v>2 S 04 910 58</v>
          </cell>
          <cell r="B1049" t="str">
            <v xml:space="preserve">Meio-fio de concreto - MFC 08 AC/BC </v>
          </cell>
          <cell r="C1049" t="str">
            <v>m</v>
          </cell>
          <cell r="D1049">
            <v>26.83</v>
          </cell>
          <cell r="E1049">
            <v>5.43</v>
          </cell>
          <cell r="F1049">
            <v>32.26</v>
          </cell>
        </row>
        <row r="1050">
          <cell r="A1050" t="str">
            <v>2 S 04 930 01</v>
          </cell>
          <cell r="B1050" t="str">
            <v xml:space="preserve">Caixa coletora de sarjeta - CCS 01 </v>
          </cell>
          <cell r="C1050" t="str">
            <v>und</v>
          </cell>
          <cell r="D1050">
            <v>938.76</v>
          </cell>
          <cell r="E1050">
            <v>190.1</v>
          </cell>
          <cell r="F1050">
            <v>1128.8499999999999</v>
          </cell>
        </row>
        <row r="1051">
          <cell r="A1051" t="str">
            <v>2 S 04 930 02</v>
          </cell>
          <cell r="B1051" t="str">
            <v xml:space="preserve">Caixa coletora de sarjeta - CCS 02 </v>
          </cell>
          <cell r="C1051" t="str">
            <v>und</v>
          </cell>
          <cell r="D1051">
            <v>922.66</v>
          </cell>
          <cell r="E1051">
            <v>186.84</v>
          </cell>
          <cell r="F1051">
            <v>1109.5</v>
          </cell>
        </row>
        <row r="1052">
          <cell r="A1052" t="str">
            <v>2 S 04 930 03</v>
          </cell>
          <cell r="B1052" t="str">
            <v xml:space="preserve">Caixa coletora de sarjeta - CCS 03 </v>
          </cell>
          <cell r="C1052" t="str">
            <v>und</v>
          </cell>
          <cell r="D1052">
            <v>906.56</v>
          </cell>
          <cell r="E1052">
            <v>183.58</v>
          </cell>
          <cell r="F1052">
            <v>1090.1400000000001</v>
          </cell>
        </row>
        <row r="1053">
          <cell r="A1053" t="str">
            <v>2 S 04 930 04</v>
          </cell>
          <cell r="B1053" t="str">
            <v xml:space="preserve">Caixa coletora de sarjeta - CCS 04 </v>
          </cell>
          <cell r="C1053" t="str">
            <v>und</v>
          </cell>
          <cell r="D1053">
            <v>888.52</v>
          </cell>
          <cell r="E1053">
            <v>179.92</v>
          </cell>
          <cell r="F1053">
            <v>1068.44</v>
          </cell>
        </row>
        <row r="1054">
          <cell r="A1054" t="str">
            <v>2 S 04 930 05</v>
          </cell>
          <cell r="B1054" t="str">
            <v xml:space="preserve">Caixa coletora de sarjeta - CCS 05 </v>
          </cell>
          <cell r="C1054" t="str">
            <v>und</v>
          </cell>
          <cell r="D1054">
            <v>1182.49</v>
          </cell>
          <cell r="E1054">
            <v>239.45</v>
          </cell>
          <cell r="F1054">
            <v>1421.94</v>
          </cell>
        </row>
        <row r="1055">
          <cell r="A1055" t="str">
            <v>2 S 04 930 06</v>
          </cell>
          <cell r="B1055" t="str">
            <v xml:space="preserve">Caixa coletora de sarjeta - CCS 06 </v>
          </cell>
          <cell r="C1055" t="str">
            <v>und</v>
          </cell>
          <cell r="D1055">
            <v>1164.45</v>
          </cell>
          <cell r="E1055">
            <v>235.8</v>
          </cell>
          <cell r="F1055">
            <v>1400.25</v>
          </cell>
        </row>
        <row r="1056">
          <cell r="A1056" t="str">
            <v>2 S 04 930 07</v>
          </cell>
          <cell r="B1056" t="str">
            <v xml:space="preserve">Caixa coletora de sarjeta - CCS 07 </v>
          </cell>
          <cell r="C1056" t="str">
            <v>und</v>
          </cell>
          <cell r="D1056">
            <v>1146.4100000000001</v>
          </cell>
          <cell r="E1056">
            <v>232.15</v>
          </cell>
          <cell r="F1056">
            <v>1378.55</v>
          </cell>
        </row>
        <row r="1057">
          <cell r="A1057" t="str">
            <v>2 S 04 930 08</v>
          </cell>
          <cell r="B1057" t="str">
            <v xml:space="preserve">Caixa coletora de sarjeta - CCS 08 </v>
          </cell>
          <cell r="C1057" t="str">
            <v>und</v>
          </cell>
          <cell r="D1057">
            <v>1130.31</v>
          </cell>
          <cell r="E1057">
            <v>228.89</v>
          </cell>
          <cell r="F1057">
            <v>1359.19</v>
          </cell>
        </row>
        <row r="1058">
          <cell r="A1058" t="str">
            <v>2 S 04 930 09</v>
          </cell>
          <cell r="B1058" t="str">
            <v xml:space="preserve">Caixa coletora de sarjeta - CCS 09 </v>
          </cell>
          <cell r="C1058" t="str">
            <v>und</v>
          </cell>
          <cell r="D1058">
            <v>1424.28</v>
          </cell>
          <cell r="E1058">
            <v>288.42</v>
          </cell>
          <cell r="F1058">
            <v>1712.69</v>
          </cell>
        </row>
        <row r="1059">
          <cell r="A1059" t="str">
            <v>2 S 04 930 10</v>
          </cell>
          <cell r="B1059" t="str">
            <v xml:space="preserve">Caixa coletora de sarjeta - CCS 10 </v>
          </cell>
          <cell r="C1059" t="str">
            <v>und</v>
          </cell>
          <cell r="D1059">
            <v>1406.24</v>
          </cell>
          <cell r="E1059">
            <v>284.76</v>
          </cell>
          <cell r="F1059">
            <v>1691</v>
          </cell>
        </row>
        <row r="1060">
          <cell r="A1060" t="str">
            <v>2 S 04 930 11</v>
          </cell>
          <cell r="B1060" t="str">
            <v xml:space="preserve">Caixa coletora de sarjeta - CCS 11 </v>
          </cell>
          <cell r="C1060" t="str">
            <v>und</v>
          </cell>
          <cell r="D1060">
            <v>1388.2</v>
          </cell>
          <cell r="E1060">
            <v>281.11</v>
          </cell>
          <cell r="F1060">
            <v>1669.31</v>
          </cell>
        </row>
        <row r="1061">
          <cell r="A1061" t="str">
            <v>2 S 04 930 12</v>
          </cell>
          <cell r="B1061" t="str">
            <v xml:space="preserve">Caixa coletora de sarjeta - CCS 12 </v>
          </cell>
          <cell r="C1061" t="str">
            <v>und</v>
          </cell>
          <cell r="D1061">
            <v>1370.16</v>
          </cell>
          <cell r="E1061">
            <v>277.45999999999998</v>
          </cell>
          <cell r="F1061">
            <v>1647.61</v>
          </cell>
        </row>
        <row r="1062">
          <cell r="A1062" t="str">
            <v>2 S 04 930 13</v>
          </cell>
          <cell r="B1062" t="str">
            <v xml:space="preserve">Caixa coletora de sarjeta - CCS 13 </v>
          </cell>
          <cell r="C1062" t="str">
            <v>und</v>
          </cell>
          <cell r="D1062">
            <v>1656.36</v>
          </cell>
          <cell r="E1062">
            <v>335.41</v>
          </cell>
          <cell r="F1062">
            <v>1991.77</v>
          </cell>
        </row>
        <row r="1063">
          <cell r="A1063" t="str">
            <v>2 S 04 930 14</v>
          </cell>
          <cell r="B1063" t="str">
            <v xml:space="preserve">Caixa coletora de sarjeta - CCS14 </v>
          </cell>
          <cell r="C1063" t="str">
            <v>und</v>
          </cell>
          <cell r="D1063">
            <v>1638.32</v>
          </cell>
          <cell r="E1063">
            <v>331.76</v>
          </cell>
          <cell r="F1063">
            <v>1970.08</v>
          </cell>
        </row>
        <row r="1064">
          <cell r="A1064" t="str">
            <v>2 S 04 930 15</v>
          </cell>
          <cell r="B1064" t="str">
            <v xml:space="preserve">Caixa coletora de sarjeta - CCS 15 </v>
          </cell>
          <cell r="C1064" t="str">
            <v>und</v>
          </cell>
          <cell r="D1064">
            <v>1620.28</v>
          </cell>
          <cell r="E1064">
            <v>328.11</v>
          </cell>
          <cell r="F1064">
            <v>1948.39</v>
          </cell>
        </row>
        <row r="1065">
          <cell r="A1065" t="str">
            <v>2 S 04 930 16</v>
          </cell>
          <cell r="B1065" t="str">
            <v xml:space="preserve">Caixa coletora de sarjeta - CCS 16 </v>
          </cell>
          <cell r="C1065" t="str">
            <v>und</v>
          </cell>
          <cell r="D1065">
            <v>1602.24</v>
          </cell>
          <cell r="E1065">
            <v>324.45</v>
          </cell>
          <cell r="F1065">
            <v>1926.69</v>
          </cell>
        </row>
        <row r="1066">
          <cell r="A1066" t="str">
            <v>2 S 04 930 17</v>
          </cell>
          <cell r="B1066" t="str">
            <v xml:space="preserve">Caixa coletora de sarjeta - CCS 17 </v>
          </cell>
          <cell r="C1066" t="str">
            <v>und</v>
          </cell>
          <cell r="D1066">
            <v>1898.15</v>
          </cell>
          <cell r="E1066">
            <v>384.38</v>
          </cell>
          <cell r="F1066">
            <v>2282.5300000000002</v>
          </cell>
        </row>
        <row r="1067">
          <cell r="A1067" t="str">
            <v>2 S 04 930 18</v>
          </cell>
          <cell r="B1067" t="str">
            <v xml:space="preserve">Caixa coletora de sarjeta - CCS 18 </v>
          </cell>
          <cell r="C1067" t="str">
            <v>und</v>
          </cell>
          <cell r="D1067">
            <v>1880.11</v>
          </cell>
          <cell r="E1067">
            <v>380.72</v>
          </cell>
          <cell r="F1067">
            <v>2260.83</v>
          </cell>
        </row>
        <row r="1068">
          <cell r="A1068" t="str">
            <v>2 S 04 930 19</v>
          </cell>
          <cell r="B1068" t="str">
            <v xml:space="preserve">Caixa coletora de sarjeta - CCS 19 </v>
          </cell>
          <cell r="C1068" t="str">
            <v>und</v>
          </cell>
          <cell r="D1068">
            <v>1862.07</v>
          </cell>
          <cell r="E1068">
            <v>377.07</v>
          </cell>
          <cell r="F1068">
            <v>2239.14</v>
          </cell>
        </row>
        <row r="1069">
          <cell r="A1069" t="str">
            <v>2 S 04 930 20</v>
          </cell>
          <cell r="B1069" t="str">
            <v xml:space="preserve">Caixa coletora de sarjeta - CCS 20 </v>
          </cell>
          <cell r="C1069" t="str">
            <v>und</v>
          </cell>
          <cell r="D1069">
            <v>1844.03</v>
          </cell>
          <cell r="E1069">
            <v>373.42</v>
          </cell>
          <cell r="F1069">
            <v>2217.44</v>
          </cell>
        </row>
        <row r="1070">
          <cell r="A1070" t="str">
            <v>2 S 04 930 51</v>
          </cell>
          <cell r="B1070" t="str">
            <v xml:space="preserve">Caixa coletora de sarjeta - CCS 01 AC/BC </v>
          </cell>
          <cell r="C1070" t="str">
            <v>und</v>
          </cell>
          <cell r="D1070">
            <v>978.23</v>
          </cell>
          <cell r="E1070">
            <v>198.09</v>
          </cell>
          <cell r="F1070">
            <v>1176.32</v>
          </cell>
        </row>
        <row r="1071">
          <cell r="A1071" t="str">
            <v>2 S 04 930 52</v>
          </cell>
          <cell r="B1071" t="str">
            <v xml:space="preserve">Caixa coletora de sarjeta - CCS 02 AC/BC </v>
          </cell>
          <cell r="C1071" t="str">
            <v>und</v>
          </cell>
          <cell r="D1071">
            <v>960.34</v>
          </cell>
          <cell r="E1071">
            <v>194.47</v>
          </cell>
          <cell r="F1071">
            <v>1154.81</v>
          </cell>
        </row>
        <row r="1072">
          <cell r="A1072" t="str">
            <v>2 S 04 930 53</v>
          </cell>
          <cell r="B1072" t="str">
            <v xml:space="preserve">Caixa coletora de sarjeta - CCS 03 AC/BC </v>
          </cell>
          <cell r="C1072" t="str">
            <v>und</v>
          </cell>
          <cell r="D1072">
            <v>942.44</v>
          </cell>
          <cell r="E1072">
            <v>190.85</v>
          </cell>
          <cell r="F1072">
            <v>1133.29</v>
          </cell>
        </row>
        <row r="1073">
          <cell r="A1073" t="str">
            <v>2 S 04 930 54</v>
          </cell>
          <cell r="B1073" t="str">
            <v xml:space="preserve">Caixa coletora de sarjeta - CCS 04 AC/BC </v>
          </cell>
          <cell r="C1073" t="str">
            <v>und</v>
          </cell>
          <cell r="D1073">
            <v>922.61</v>
          </cell>
          <cell r="E1073">
            <v>186.83</v>
          </cell>
          <cell r="F1073">
            <v>1109.44</v>
          </cell>
        </row>
        <row r="1074">
          <cell r="A1074" t="str">
            <v>2 S 04 930 55</v>
          </cell>
          <cell r="B1074" t="str">
            <v xml:space="preserve">Caixa coletora de sarjeta - CCS 05 AC/BC </v>
          </cell>
          <cell r="C1074" t="str">
            <v>und</v>
          </cell>
          <cell r="D1074">
            <v>1231.83</v>
          </cell>
          <cell r="E1074">
            <v>249.45</v>
          </cell>
          <cell r="F1074">
            <v>1481.28</v>
          </cell>
        </row>
        <row r="1075">
          <cell r="A1075" t="str">
            <v>2 S 04 930 56</v>
          </cell>
          <cell r="B1075" t="str">
            <v>Caixa coletora de sarjeta - CCS 06 AC/BC</v>
          </cell>
          <cell r="C1075" t="str">
            <v>und</v>
          </cell>
          <cell r="D1075">
            <v>1212</v>
          </cell>
          <cell r="E1075">
            <v>245.43</v>
          </cell>
          <cell r="F1075">
            <v>1457.43</v>
          </cell>
        </row>
        <row r="1076">
          <cell r="A1076" t="str">
            <v>2 S 04 930 57</v>
          </cell>
          <cell r="B1076" t="str">
            <v xml:space="preserve">Caixa coletora de sarjeta - CCS 07 AC/BC </v>
          </cell>
          <cell r="C1076" t="str">
            <v>und</v>
          </cell>
          <cell r="D1076">
            <v>1192.1600000000001</v>
          </cell>
          <cell r="E1076">
            <v>241.41</v>
          </cell>
          <cell r="F1076">
            <v>1433.57</v>
          </cell>
        </row>
        <row r="1077">
          <cell r="A1077" t="str">
            <v>2 S 04 930 58</v>
          </cell>
          <cell r="B1077" t="str">
            <v xml:space="preserve">Caixa coletora de sarjeta - CCS 08 AC/BC </v>
          </cell>
          <cell r="C1077" t="str">
            <v>und</v>
          </cell>
          <cell r="D1077">
            <v>1174.27</v>
          </cell>
          <cell r="E1077">
            <v>237.79</v>
          </cell>
          <cell r="F1077">
            <v>1412.06</v>
          </cell>
        </row>
        <row r="1078">
          <cell r="A1078" t="str">
            <v>2 S 04 930 59</v>
          </cell>
          <cell r="B1078" t="str">
            <v xml:space="preserve">Caixa coletora de sarjeta - CCS 09 AC/BC </v>
          </cell>
          <cell r="C1078" t="str">
            <v>und</v>
          </cell>
          <cell r="D1078">
            <v>1483.49</v>
          </cell>
          <cell r="E1078">
            <v>300.41000000000003</v>
          </cell>
          <cell r="F1078">
            <v>1783.9</v>
          </cell>
        </row>
        <row r="1079">
          <cell r="A1079" t="str">
            <v>2 S 04 930 60</v>
          </cell>
          <cell r="B1079" t="str">
            <v xml:space="preserve">Caixa coletora de sarjeta - CCS 10 AC/BC </v>
          </cell>
          <cell r="C1079" t="str">
            <v>und</v>
          </cell>
          <cell r="D1079">
            <v>1463.66</v>
          </cell>
          <cell r="E1079">
            <v>296.39</v>
          </cell>
          <cell r="F1079">
            <v>1760.05</v>
          </cell>
        </row>
        <row r="1080">
          <cell r="A1080" t="str">
            <v>2 S 04 930 61</v>
          </cell>
          <cell r="B1080" t="str">
            <v xml:space="preserve">Caixa coletora de sarjeta - CCS 11 AC/BC </v>
          </cell>
          <cell r="C1080" t="str">
            <v>und</v>
          </cell>
          <cell r="D1080">
            <v>1443.82</v>
          </cell>
          <cell r="E1080">
            <v>292.37</v>
          </cell>
          <cell r="F1080">
            <v>1736.19</v>
          </cell>
        </row>
        <row r="1081">
          <cell r="A1081" t="str">
            <v>2 S 04 930 62</v>
          </cell>
          <cell r="B1081" t="str">
            <v xml:space="preserve">Caixa coletora de sarjeta - CCS 12 AC/BC </v>
          </cell>
          <cell r="C1081" t="str">
            <v>und</v>
          </cell>
          <cell r="D1081">
            <v>1423.99</v>
          </cell>
          <cell r="E1081">
            <v>288.36</v>
          </cell>
          <cell r="F1081">
            <v>1712.34</v>
          </cell>
        </row>
        <row r="1082">
          <cell r="A1082" t="str">
            <v>2 S 04 930 63</v>
          </cell>
          <cell r="B1082" t="str">
            <v xml:space="preserve">Caixa coletora de sarjeta - CCS 13 AC/BC </v>
          </cell>
          <cell r="C1082" t="str">
            <v>und</v>
          </cell>
          <cell r="D1082">
            <v>1725.44</v>
          </cell>
          <cell r="E1082">
            <v>349.4</v>
          </cell>
          <cell r="F1082">
            <v>2074.84</v>
          </cell>
        </row>
        <row r="1083">
          <cell r="A1083" t="str">
            <v>2 S 04 930 64</v>
          </cell>
          <cell r="B1083" t="str">
            <v xml:space="preserve">Caixa coletora de sarjeta - CCS 14 AC/BC </v>
          </cell>
          <cell r="C1083" t="str">
            <v>und</v>
          </cell>
          <cell r="D1083">
            <v>1705.61</v>
          </cell>
          <cell r="E1083">
            <v>345.39</v>
          </cell>
          <cell r="F1083">
            <v>2050.9899999999998</v>
          </cell>
        </row>
        <row r="1084">
          <cell r="A1084" t="str">
            <v>2 S 04 930 65</v>
          </cell>
          <cell r="B1084" t="str">
            <v xml:space="preserve">Caixa coletora de sarjeta - CCS 15 AC/BC </v>
          </cell>
          <cell r="C1084" t="str">
            <v>und</v>
          </cell>
          <cell r="D1084">
            <v>1685.77</v>
          </cell>
          <cell r="E1084">
            <v>341.37</v>
          </cell>
          <cell r="F1084">
            <v>2027.14</v>
          </cell>
        </row>
        <row r="1085">
          <cell r="A1085" t="str">
            <v>2 S 04 930 66</v>
          </cell>
          <cell r="B1085" t="str">
            <v xml:space="preserve">Caixa coletora de sarjeta - CCS 16 AC/BC </v>
          </cell>
          <cell r="C1085" t="str">
            <v>und</v>
          </cell>
          <cell r="D1085">
            <v>1665.94</v>
          </cell>
          <cell r="E1085">
            <v>337.35</v>
          </cell>
          <cell r="F1085">
            <v>2003.29</v>
          </cell>
        </row>
        <row r="1086">
          <cell r="A1086" t="str">
            <v>2 S 04 930 67</v>
          </cell>
          <cell r="B1086" t="str">
            <v>Caixa coletora de sarjeta - CCS 17 AC/BC</v>
          </cell>
          <cell r="C1086" t="str">
            <v>und</v>
          </cell>
          <cell r="D1086">
            <v>1977.1</v>
          </cell>
          <cell r="E1086">
            <v>400.36</v>
          </cell>
          <cell r="F1086">
            <v>2377.46</v>
          </cell>
        </row>
        <row r="1087">
          <cell r="A1087" t="str">
            <v>2 S 04 930 68</v>
          </cell>
          <cell r="B1087" t="str">
            <v xml:space="preserve">Caixa coletora de sarjeta - CCS 18 AC/BC </v>
          </cell>
          <cell r="C1087" t="str">
            <v>und</v>
          </cell>
          <cell r="D1087">
            <v>1957.27</v>
          </cell>
          <cell r="E1087">
            <v>396.35</v>
          </cell>
          <cell r="F1087">
            <v>2353.61</v>
          </cell>
        </row>
        <row r="1088">
          <cell r="A1088" t="str">
            <v>2 S 04 930 69</v>
          </cell>
          <cell r="B1088" t="str">
            <v xml:space="preserve">Caixa coletora de sarjeta - CCS 19 AC/BC </v>
          </cell>
          <cell r="C1088" t="str">
            <v>und</v>
          </cell>
          <cell r="D1088">
            <v>1937.43</v>
          </cell>
          <cell r="E1088">
            <v>392.33</v>
          </cell>
          <cell r="F1088">
            <v>2329.7600000000002</v>
          </cell>
        </row>
        <row r="1089">
          <cell r="A1089" t="str">
            <v>2 S 04 930 70</v>
          </cell>
          <cell r="B1089" t="str">
            <v xml:space="preserve">Caixa coletora de sarjeta - CCS 20 AC/BC </v>
          </cell>
          <cell r="C1089" t="str">
            <v>und</v>
          </cell>
          <cell r="D1089">
            <v>1917.6</v>
          </cell>
          <cell r="E1089">
            <v>388.31</v>
          </cell>
          <cell r="F1089">
            <v>2305.91</v>
          </cell>
        </row>
        <row r="1090">
          <cell r="A1090" t="str">
            <v>2 S 04 931 01</v>
          </cell>
          <cell r="B1090" t="str">
            <v xml:space="preserve">Caixa coletora de talvegue - CCT 01 </v>
          </cell>
          <cell r="C1090" t="str">
            <v>und</v>
          </cell>
          <cell r="D1090">
            <v>952.3</v>
          </cell>
          <cell r="E1090">
            <v>192.84</v>
          </cell>
          <cell r="F1090">
            <v>1145.1400000000001</v>
          </cell>
        </row>
        <row r="1091">
          <cell r="A1091" t="str">
            <v>2 S 04 931 02</v>
          </cell>
          <cell r="B1091" t="str">
            <v xml:space="preserve">Caixa coletora de talvegue - CCT 02 </v>
          </cell>
          <cell r="C1091" t="str">
            <v>und</v>
          </cell>
          <cell r="D1091">
            <v>934.26</v>
          </cell>
          <cell r="E1091">
            <v>189.19</v>
          </cell>
          <cell r="F1091">
            <v>1123.45</v>
          </cell>
        </row>
        <row r="1092">
          <cell r="A1092" t="str">
            <v>2 S 04 931 03</v>
          </cell>
          <cell r="B1092" t="str">
            <v xml:space="preserve">Caixa coletora de talvegue - CCT 03 </v>
          </cell>
          <cell r="C1092" t="str">
            <v>und</v>
          </cell>
          <cell r="D1092">
            <v>917.83</v>
          </cell>
          <cell r="E1092">
            <v>185.86</v>
          </cell>
          <cell r="F1092">
            <v>1103.69</v>
          </cell>
        </row>
        <row r="1093">
          <cell r="A1093" t="str">
            <v>2 S 04 931 04</v>
          </cell>
          <cell r="B1093" t="str">
            <v>Caixa coletora de talvegue - CCT 04</v>
          </cell>
          <cell r="C1093" t="str">
            <v>und</v>
          </cell>
          <cell r="D1093">
            <v>898.18</v>
          </cell>
          <cell r="E1093">
            <v>181.88</v>
          </cell>
          <cell r="F1093">
            <v>1080.06</v>
          </cell>
        </row>
        <row r="1094">
          <cell r="A1094" t="str">
            <v>2 S 04 931 05</v>
          </cell>
          <cell r="B1094" t="str">
            <v xml:space="preserve">Caixa coletora de talvegue - CCT 05 </v>
          </cell>
          <cell r="C1094" t="str">
            <v>und</v>
          </cell>
          <cell r="D1094">
            <v>1192.1500000000001</v>
          </cell>
          <cell r="E1094">
            <v>241.41</v>
          </cell>
          <cell r="F1094">
            <v>1433.56</v>
          </cell>
        </row>
        <row r="1095">
          <cell r="A1095" t="str">
            <v>2 S 04 931 06</v>
          </cell>
          <cell r="B1095" t="str">
            <v xml:space="preserve">Caixa coletora de talvegue - CCT 06 </v>
          </cell>
          <cell r="C1095" t="str">
            <v>und</v>
          </cell>
          <cell r="D1095">
            <v>1176.05</v>
          </cell>
          <cell r="E1095">
            <v>238.15</v>
          </cell>
          <cell r="F1095">
            <v>1414.2</v>
          </cell>
        </row>
        <row r="1096">
          <cell r="A1096" t="str">
            <v>2 S 04 931 07</v>
          </cell>
          <cell r="B1096" t="str">
            <v xml:space="preserve">Caixa coletora de talvegue - CCT 07 </v>
          </cell>
          <cell r="C1096" t="str">
            <v>und</v>
          </cell>
          <cell r="D1096">
            <v>1159.6199999999999</v>
          </cell>
          <cell r="E1096">
            <v>234.82</v>
          </cell>
          <cell r="F1096">
            <v>1394.44</v>
          </cell>
        </row>
        <row r="1097">
          <cell r="A1097" t="str">
            <v>2 S 04 931 08</v>
          </cell>
          <cell r="B1097" t="str">
            <v xml:space="preserve">Caixa coletora de talvegue - CCT 08 </v>
          </cell>
          <cell r="C1097" t="str">
            <v>und</v>
          </cell>
          <cell r="D1097">
            <v>1210.19</v>
          </cell>
          <cell r="E1097">
            <v>245.06</v>
          </cell>
          <cell r="F1097">
            <v>1455.25</v>
          </cell>
        </row>
        <row r="1098">
          <cell r="A1098" t="str">
            <v>2 S 04 931 09</v>
          </cell>
          <cell r="B1098" t="str">
            <v xml:space="preserve">Caixa coletora de talvegue - CCT 09 </v>
          </cell>
          <cell r="C1098" t="str">
            <v>und</v>
          </cell>
          <cell r="D1098">
            <v>1433.94</v>
          </cell>
          <cell r="E1098">
            <v>290.37</v>
          </cell>
          <cell r="F1098">
            <v>1724.31</v>
          </cell>
        </row>
        <row r="1099">
          <cell r="A1099" t="str">
            <v>2 S 04 931 10</v>
          </cell>
          <cell r="B1099" t="str">
            <v xml:space="preserve">Caixa coletora de talvegue - CCT 10 </v>
          </cell>
          <cell r="C1099" t="str">
            <v>und</v>
          </cell>
          <cell r="D1099">
            <v>1417.84</v>
          </cell>
          <cell r="E1099">
            <v>287.11</v>
          </cell>
          <cell r="F1099">
            <v>1704.95</v>
          </cell>
        </row>
        <row r="1100">
          <cell r="A1100" t="str">
            <v>2 S 04 931 11</v>
          </cell>
          <cell r="B1100" t="str">
            <v xml:space="preserve">Caixa coletora de talvegue - CCT 11 </v>
          </cell>
          <cell r="C1100" t="str">
            <v>und</v>
          </cell>
          <cell r="D1100">
            <v>1401.41</v>
          </cell>
          <cell r="E1100">
            <v>283.77999999999997</v>
          </cell>
          <cell r="F1100">
            <v>1685.19</v>
          </cell>
        </row>
        <row r="1101">
          <cell r="A1101" t="str">
            <v>2 S 04 931 12</v>
          </cell>
          <cell r="B1101" t="str">
            <v xml:space="preserve">Caixa coletora de talvegue - CCT 12 </v>
          </cell>
          <cell r="C1101" t="str">
            <v>und</v>
          </cell>
          <cell r="D1101">
            <v>1381.76</v>
          </cell>
          <cell r="E1101">
            <v>279.81</v>
          </cell>
          <cell r="F1101">
            <v>1661.56</v>
          </cell>
        </row>
        <row r="1102">
          <cell r="A1102" t="str">
            <v>2 S 04 931 13</v>
          </cell>
          <cell r="B1102" t="str">
            <v xml:space="preserve">Caixa coletora de talvegue - CCT 13 </v>
          </cell>
          <cell r="C1102" t="str">
            <v>und</v>
          </cell>
          <cell r="D1102">
            <v>1666.02</v>
          </cell>
          <cell r="E1102">
            <v>337.37</v>
          </cell>
          <cell r="F1102">
            <v>2003.39</v>
          </cell>
        </row>
        <row r="1103">
          <cell r="A1103" t="str">
            <v>2 S 04 931 14</v>
          </cell>
          <cell r="B1103" t="str">
            <v xml:space="preserve">Caixa coletora de talvegue - CCT 14 </v>
          </cell>
          <cell r="C1103" t="str">
            <v>und</v>
          </cell>
          <cell r="D1103">
            <v>1647.98</v>
          </cell>
          <cell r="E1103">
            <v>333.72</v>
          </cell>
          <cell r="F1103">
            <v>1981.69</v>
          </cell>
        </row>
        <row r="1104">
          <cell r="A1104" t="str">
            <v>2 S 04 931 15</v>
          </cell>
          <cell r="B1104" t="str">
            <v xml:space="preserve">Caixa coletora de talvegue - CCT 15 </v>
          </cell>
          <cell r="C1104" t="str">
            <v>und</v>
          </cell>
          <cell r="D1104">
            <v>1633.49</v>
          </cell>
          <cell r="E1104">
            <v>330.78</v>
          </cell>
          <cell r="F1104">
            <v>1964.27</v>
          </cell>
        </row>
        <row r="1105">
          <cell r="A1105" t="str">
            <v>2 S 04 931 16</v>
          </cell>
          <cell r="B1105" t="str">
            <v xml:space="preserve">Caixa coletora de talvegue - CCT 16 </v>
          </cell>
          <cell r="C1105" t="str">
            <v>und</v>
          </cell>
          <cell r="D1105">
            <v>1613.84</v>
          </cell>
          <cell r="E1105">
            <v>326.8</v>
          </cell>
          <cell r="F1105">
            <v>1940.64</v>
          </cell>
        </row>
        <row r="1106">
          <cell r="A1106" t="str">
            <v>2 S 04 931 17</v>
          </cell>
          <cell r="B1106" t="str">
            <v xml:space="preserve">Caixa coletora de talvegue - CCT 17 </v>
          </cell>
          <cell r="C1106" t="str">
            <v>und</v>
          </cell>
          <cell r="D1106">
            <v>1907.81</v>
          </cell>
          <cell r="E1106">
            <v>386.33</v>
          </cell>
          <cell r="F1106">
            <v>2294.14</v>
          </cell>
        </row>
        <row r="1107">
          <cell r="A1107" t="str">
            <v>2 S 04 931 18</v>
          </cell>
          <cell r="B1107" t="str">
            <v xml:space="preserve">Caixa coletora de talvegue - CCT 18 </v>
          </cell>
          <cell r="C1107" t="str">
            <v>und</v>
          </cell>
          <cell r="D1107">
            <v>1889.77</v>
          </cell>
          <cell r="E1107">
            <v>382.68</v>
          </cell>
          <cell r="F1107">
            <v>2272.4499999999998</v>
          </cell>
        </row>
        <row r="1108">
          <cell r="A1108" t="str">
            <v>2 S 04 931 19</v>
          </cell>
          <cell r="B1108" t="str">
            <v xml:space="preserve">Caixa coletora de talvegue - CCT 19 </v>
          </cell>
          <cell r="C1108" t="str">
            <v>und</v>
          </cell>
          <cell r="D1108">
            <v>1875.28</v>
          </cell>
          <cell r="E1108">
            <v>379.74</v>
          </cell>
          <cell r="F1108">
            <v>2255.02</v>
          </cell>
        </row>
        <row r="1109">
          <cell r="A1109" t="str">
            <v>2 S 04 931 20</v>
          </cell>
          <cell r="B1109" t="str">
            <v xml:space="preserve">Caixa coletora de talvegue - CCT 20 </v>
          </cell>
          <cell r="C1109" t="str">
            <v>und</v>
          </cell>
          <cell r="D1109">
            <v>1855.63</v>
          </cell>
          <cell r="E1109">
            <v>375.76</v>
          </cell>
          <cell r="F1109">
            <v>2231.39</v>
          </cell>
        </row>
        <row r="1110">
          <cell r="A1110" t="str">
            <v>2 S 04 931 51</v>
          </cell>
          <cell r="B1110" t="str">
            <v xml:space="preserve">Caixa coletora de talvegue - CCT 01 AC/BC </v>
          </cell>
          <cell r="C1110" t="str">
            <v>und</v>
          </cell>
          <cell r="D1110">
            <v>992.85</v>
          </cell>
          <cell r="E1110">
            <v>201.05</v>
          </cell>
          <cell r="F1110">
            <v>1193.9000000000001</v>
          </cell>
        </row>
        <row r="1111">
          <cell r="A1111" t="str">
            <v>2 S 04 931 52</v>
          </cell>
          <cell r="B1111" t="str">
            <v xml:space="preserve">Caixa coletora de talvegue - CCT 02 AC/BC </v>
          </cell>
          <cell r="C1111" t="str">
            <v>und</v>
          </cell>
          <cell r="D1111">
            <v>973.02</v>
          </cell>
          <cell r="E1111">
            <v>197.04</v>
          </cell>
          <cell r="F1111">
            <v>1170.05</v>
          </cell>
        </row>
        <row r="1112">
          <cell r="A1112" t="str">
            <v>2 S 04 931 53</v>
          </cell>
          <cell r="B1112" t="str">
            <v xml:space="preserve">Caixa coletora de talvegue - CCT 03 AC/BC </v>
          </cell>
          <cell r="C1112" t="str">
            <v>und</v>
          </cell>
          <cell r="D1112">
            <v>954.97</v>
          </cell>
          <cell r="E1112">
            <v>193.38</v>
          </cell>
          <cell r="F1112">
            <v>1148.3499999999999</v>
          </cell>
        </row>
        <row r="1113">
          <cell r="A1113" t="str">
            <v>2 S 04 931 54</v>
          </cell>
          <cell r="B1113" t="str">
            <v>Caixa coletora de talvegue - CCT 04 AC/BC</v>
          </cell>
          <cell r="C1113" t="str">
            <v>und</v>
          </cell>
          <cell r="D1113">
            <v>933.35</v>
          </cell>
          <cell r="E1113">
            <v>189</v>
          </cell>
          <cell r="F1113">
            <v>1122.3499999999999</v>
          </cell>
        </row>
        <row r="1114">
          <cell r="A1114" t="str">
            <v>2 S 04 931 55</v>
          </cell>
          <cell r="B1114" t="str">
            <v xml:space="preserve">Caixa coletora de talvegue - CCT 05 AC/BC </v>
          </cell>
          <cell r="C1114" t="str">
            <v>und</v>
          </cell>
          <cell r="D1114">
            <v>1242.57</v>
          </cell>
          <cell r="E1114">
            <v>251.62</v>
          </cell>
          <cell r="F1114">
            <v>1494.19</v>
          </cell>
        </row>
        <row r="1115">
          <cell r="A1115" t="str">
            <v>2 S 04 931 56</v>
          </cell>
          <cell r="B1115" t="str">
            <v xml:space="preserve">Caixa coletora de talvegue - CCT 06 AC/BC </v>
          </cell>
          <cell r="C1115" t="str">
            <v>und</v>
          </cell>
          <cell r="D1115">
            <v>1224.67</v>
          </cell>
          <cell r="E1115">
            <v>248</v>
          </cell>
          <cell r="F1115">
            <v>1472.67</v>
          </cell>
        </row>
        <row r="1116">
          <cell r="A1116" t="str">
            <v>2 S 04 931 57</v>
          </cell>
          <cell r="B1116" t="str">
            <v xml:space="preserve">Caixa coletora de talvegue - CCT 07 AC/BC </v>
          </cell>
          <cell r="C1116" t="str">
            <v>und</v>
          </cell>
          <cell r="D1116">
            <v>1206.6300000000001</v>
          </cell>
          <cell r="E1116">
            <v>244.34</v>
          </cell>
          <cell r="F1116">
            <v>1450.97</v>
          </cell>
        </row>
        <row r="1117">
          <cell r="A1117" t="str">
            <v>2 S 04 931 58</v>
          </cell>
          <cell r="B1117" t="str">
            <v xml:space="preserve">Caixa coletora de talvegue - CCT 08 AC/BC </v>
          </cell>
          <cell r="C1117" t="str">
            <v>und</v>
          </cell>
          <cell r="D1117">
            <v>1262.4000000000001</v>
          </cell>
          <cell r="E1117">
            <v>255.64</v>
          </cell>
          <cell r="F1117">
            <v>1518.04</v>
          </cell>
        </row>
        <row r="1118">
          <cell r="A1118" t="str">
            <v>2 S 04 931 59</v>
          </cell>
          <cell r="B1118" t="str">
            <v xml:space="preserve">Caixa coletora de talvegue - CCT 09 AC/BC </v>
          </cell>
          <cell r="C1118" t="str">
            <v>und</v>
          </cell>
          <cell r="D1118">
            <v>1494.23</v>
          </cell>
          <cell r="E1118">
            <v>302.58</v>
          </cell>
          <cell r="F1118">
            <v>1796.81</v>
          </cell>
        </row>
        <row r="1119">
          <cell r="A1119" t="str">
            <v>2 S 04 931 60</v>
          </cell>
          <cell r="B1119" t="str">
            <v xml:space="preserve">Caixa coletora de talvegue - CCT 10 AC/BC </v>
          </cell>
          <cell r="C1119" t="str">
            <v>und</v>
          </cell>
          <cell r="D1119">
            <v>1476.33</v>
          </cell>
          <cell r="E1119">
            <v>298.95999999999998</v>
          </cell>
          <cell r="F1119">
            <v>1775.29</v>
          </cell>
        </row>
        <row r="1120">
          <cell r="A1120" t="str">
            <v>2 S 04 931 61</v>
          </cell>
          <cell r="B1120" t="str">
            <v xml:space="preserve">Caixa coletora de talvegue - CCT 11 AC/BC </v>
          </cell>
          <cell r="C1120" t="str">
            <v>und</v>
          </cell>
          <cell r="D1120">
            <v>1458.29</v>
          </cell>
          <cell r="E1120">
            <v>295.3</v>
          </cell>
          <cell r="F1120">
            <v>1753.59</v>
          </cell>
        </row>
        <row r="1121">
          <cell r="A1121" t="str">
            <v>2 S 04 931 62</v>
          </cell>
          <cell r="B1121" t="str">
            <v>Caixa coletora de talvegue - CCT 12 AC/BC</v>
          </cell>
          <cell r="C1121" t="str">
            <v>und</v>
          </cell>
          <cell r="D1121">
            <v>1436.66</v>
          </cell>
          <cell r="E1121">
            <v>290.92</v>
          </cell>
          <cell r="F1121">
            <v>1727.59</v>
          </cell>
        </row>
        <row r="1122">
          <cell r="A1122" t="str">
            <v>2 S 04 931 63</v>
          </cell>
          <cell r="B1122" t="str">
            <v xml:space="preserve">Caixa coletora de talvegue - CCT 13 AC/BC </v>
          </cell>
          <cell r="C1122" t="str">
            <v>und</v>
          </cell>
          <cell r="D1122">
            <v>1736.18</v>
          </cell>
          <cell r="E1122">
            <v>351.58</v>
          </cell>
          <cell r="F1122">
            <v>2087.75</v>
          </cell>
        </row>
        <row r="1123">
          <cell r="A1123" t="str">
            <v>2 S 04 931 64</v>
          </cell>
          <cell r="B1123" t="str">
            <v xml:space="preserve">Caixa coletora de talvegue - CCT 14 AC/BC </v>
          </cell>
          <cell r="C1123" t="str">
            <v>und</v>
          </cell>
          <cell r="D1123">
            <v>1716.34</v>
          </cell>
          <cell r="E1123">
            <v>347.56</v>
          </cell>
          <cell r="F1123">
            <v>2063.9</v>
          </cell>
        </row>
        <row r="1124">
          <cell r="A1124" t="str">
            <v>2 S 04 931 65</v>
          </cell>
          <cell r="B1124" t="str">
            <v xml:space="preserve">Caixa coletora de talvegue - CCT 15 AC/BC </v>
          </cell>
          <cell r="C1124" t="str">
            <v>und</v>
          </cell>
          <cell r="D1124">
            <v>1700.24</v>
          </cell>
          <cell r="E1124">
            <v>344.3</v>
          </cell>
          <cell r="F1124">
            <v>2044.54</v>
          </cell>
        </row>
        <row r="1125">
          <cell r="A1125" t="str">
            <v>2 S 04 931 66</v>
          </cell>
          <cell r="B1125" t="str">
            <v xml:space="preserve">Caixa coletora de talvegue - CCT 16 AC/BC </v>
          </cell>
          <cell r="C1125" t="str">
            <v>und</v>
          </cell>
          <cell r="D1125">
            <v>1678.61</v>
          </cell>
          <cell r="E1125">
            <v>339.92</v>
          </cell>
          <cell r="F1125">
            <v>2018.53</v>
          </cell>
        </row>
        <row r="1126">
          <cell r="A1126" t="str">
            <v>2 S 04 931 67</v>
          </cell>
          <cell r="B1126" t="str">
            <v>Caixa coleotra de talvegue - CCT 17 AC/BC</v>
          </cell>
          <cell r="C1126" t="str">
            <v>und</v>
          </cell>
          <cell r="D1126">
            <v>1987.84</v>
          </cell>
          <cell r="E1126">
            <v>402.54</v>
          </cell>
          <cell r="F1126">
            <v>2390.37</v>
          </cell>
        </row>
        <row r="1127">
          <cell r="A1127" t="str">
            <v>2 S 04 931 68</v>
          </cell>
          <cell r="B1127" t="str">
            <v xml:space="preserve">Caixa coletora de talvegue - CCT 18 AC/BC </v>
          </cell>
          <cell r="C1127" t="str">
            <v>und</v>
          </cell>
          <cell r="D1127">
            <v>1968</v>
          </cell>
          <cell r="E1127">
            <v>398.52</v>
          </cell>
          <cell r="F1127">
            <v>2366.52</v>
          </cell>
        </row>
        <row r="1128">
          <cell r="A1128" t="str">
            <v>2 S 04 931 69</v>
          </cell>
          <cell r="B1128" t="str">
            <v xml:space="preserve">Caixa coletora de talvegue - CCT 19 AC/BC </v>
          </cell>
          <cell r="C1128" t="str">
            <v>und</v>
          </cell>
          <cell r="D1128">
            <v>1951.9</v>
          </cell>
          <cell r="E1128">
            <v>395.26</v>
          </cell>
          <cell r="F1128">
            <v>2347.16</v>
          </cell>
        </row>
        <row r="1129">
          <cell r="A1129" t="str">
            <v>2 S 04 931 70</v>
          </cell>
          <cell r="B1129" t="str">
            <v xml:space="preserve">Caixa coletora de talvegue - CCT 20 AC/BC </v>
          </cell>
          <cell r="C1129" t="str">
            <v>und</v>
          </cell>
          <cell r="D1129">
            <v>1930.27</v>
          </cell>
          <cell r="E1129">
            <v>390.88</v>
          </cell>
          <cell r="F1129">
            <v>2321.15</v>
          </cell>
        </row>
        <row r="1130">
          <cell r="A1130" t="str">
            <v>2 S 04 940 01</v>
          </cell>
          <cell r="B1130" t="str">
            <v xml:space="preserve">Descida d'água tipo rap. - calha concr. - DAR 01 </v>
          </cell>
          <cell r="C1130" t="str">
            <v>m</v>
          </cell>
          <cell r="D1130">
            <v>95.36</v>
          </cell>
          <cell r="E1130">
            <v>19.309999999999999</v>
          </cell>
          <cell r="F1130">
            <v>114.67</v>
          </cell>
        </row>
        <row r="1131">
          <cell r="A1131" t="str">
            <v>2 S 04 940 02</v>
          </cell>
          <cell r="B1131" t="str">
            <v xml:space="preserve">Descida d'água tipo rap. - canal retang.- DAR 02 </v>
          </cell>
          <cell r="C1131" t="str">
            <v>m</v>
          </cell>
          <cell r="D1131">
            <v>47.04</v>
          </cell>
          <cell r="E1131">
            <v>9.5299999999999994</v>
          </cell>
          <cell r="F1131">
            <v>56.57</v>
          </cell>
        </row>
        <row r="1132">
          <cell r="A1132" t="str">
            <v>2 S 04 940 03</v>
          </cell>
          <cell r="B1132" t="str">
            <v xml:space="preserve">Descida d'água tipo rap. - canal retang.- DAR 03 </v>
          </cell>
          <cell r="C1132" t="str">
            <v>m</v>
          </cell>
          <cell r="D1132">
            <v>77.97</v>
          </cell>
          <cell r="E1132">
            <v>15.79</v>
          </cell>
          <cell r="F1132">
            <v>93.76</v>
          </cell>
        </row>
        <row r="1133">
          <cell r="A1133" t="str">
            <v>2 S 04 940 04</v>
          </cell>
          <cell r="B1133" t="str">
            <v xml:space="preserve">Descida d'água tipo rap. - calha metálica - DAR 04 </v>
          </cell>
          <cell r="C1133" t="str">
            <v>m</v>
          </cell>
          <cell r="D1133">
            <v>165.34</v>
          </cell>
          <cell r="E1133">
            <v>33.479999999999997</v>
          </cell>
          <cell r="F1133">
            <v>198.82</v>
          </cell>
        </row>
        <row r="1134">
          <cell r="A1134" t="str">
            <v>2 S 04 940 51</v>
          </cell>
          <cell r="B1134" t="str">
            <v xml:space="preserve">Descida d'água tipo rap.calha concreto-DAR 01AC/BC </v>
          </cell>
          <cell r="C1134" t="str">
            <v>m</v>
          </cell>
          <cell r="D1134">
            <v>98.5</v>
          </cell>
          <cell r="E1134">
            <v>19.95</v>
          </cell>
          <cell r="F1134">
            <v>118.45</v>
          </cell>
        </row>
        <row r="1135">
          <cell r="A1135" t="str">
            <v>2 S 04 940 52</v>
          </cell>
          <cell r="B1135" t="str">
            <v>Descida d'água tipo rap.canal retang.-DAR 02 AC/BC</v>
          </cell>
          <cell r="C1135" t="str">
            <v>m</v>
          </cell>
          <cell r="D1135">
            <v>49.5</v>
          </cell>
          <cell r="E1135">
            <v>10.02</v>
          </cell>
          <cell r="F1135">
            <v>59.52</v>
          </cell>
        </row>
        <row r="1136">
          <cell r="A1136" t="str">
            <v>2 S 04 940 53</v>
          </cell>
          <cell r="B1136" t="str">
            <v xml:space="preserve">Descida d'água tipo rap.canal retang.-DAR 03 AC/BC </v>
          </cell>
          <cell r="C1136" t="str">
            <v>m</v>
          </cell>
          <cell r="D1136">
            <v>80.430000000000007</v>
          </cell>
          <cell r="E1136">
            <v>16.29</v>
          </cell>
          <cell r="F1136">
            <v>96.72</v>
          </cell>
        </row>
        <row r="1137">
          <cell r="A1137" t="str">
            <v>2 S 04 940 54</v>
          </cell>
          <cell r="B1137" t="str">
            <v xml:space="preserve">Descida d'água tipo rap.calha metál.-DAR 04 AC/BC </v>
          </cell>
          <cell r="C1137" t="str">
            <v>m</v>
          </cell>
          <cell r="D1137">
            <v>165.7</v>
          </cell>
          <cell r="E1137">
            <v>33.549999999999997</v>
          </cell>
          <cell r="F1137">
            <v>199.25</v>
          </cell>
        </row>
        <row r="1138">
          <cell r="A1138" t="str">
            <v>2 S 04 941 01</v>
          </cell>
          <cell r="B1138" t="str">
            <v xml:space="preserve">Descida d'água aterros em degraus - DAD 01 </v>
          </cell>
          <cell r="C1138" t="str">
            <v>m</v>
          </cell>
          <cell r="D1138">
            <v>68.25</v>
          </cell>
          <cell r="E1138">
            <v>13.82</v>
          </cell>
          <cell r="F1138">
            <v>82.07</v>
          </cell>
        </row>
        <row r="1139">
          <cell r="A1139" t="str">
            <v>2 S 04 941 02</v>
          </cell>
          <cell r="B1139" t="str">
            <v xml:space="preserve">Descida d'água aterros em degraus - arm - DAD 02 </v>
          </cell>
          <cell r="C1139" t="str">
            <v>m</v>
          </cell>
          <cell r="D1139">
            <v>106.75</v>
          </cell>
          <cell r="E1139">
            <v>21.62</v>
          </cell>
          <cell r="F1139">
            <v>128.37</v>
          </cell>
        </row>
        <row r="1140">
          <cell r="A1140" t="str">
            <v>2 S 04 941 03</v>
          </cell>
          <cell r="B1140" t="str">
            <v>Descida d'água aterros em degraus - DAD 03</v>
          </cell>
          <cell r="C1140" t="str">
            <v>m</v>
          </cell>
          <cell r="D1140">
            <v>175.84</v>
          </cell>
          <cell r="E1140">
            <v>35.61</v>
          </cell>
          <cell r="F1140">
            <v>211.44</v>
          </cell>
        </row>
        <row r="1141">
          <cell r="A1141" t="str">
            <v>2 S 04 941 04</v>
          </cell>
          <cell r="B1141" t="str">
            <v xml:space="preserve">Descida d'água aterros em degraus - arm - DAD 04 </v>
          </cell>
          <cell r="C1141" t="str">
            <v>m</v>
          </cell>
          <cell r="D1141">
            <v>233.71</v>
          </cell>
          <cell r="E1141">
            <v>47.33</v>
          </cell>
          <cell r="F1141">
            <v>281.04000000000002</v>
          </cell>
        </row>
        <row r="1142">
          <cell r="A1142" t="str">
            <v>2 S 04 941 05</v>
          </cell>
          <cell r="B1142" t="str">
            <v xml:space="preserve">Descida d'água aterros em degraus - DAD 05 </v>
          </cell>
          <cell r="C1142" t="str">
            <v>m</v>
          </cell>
          <cell r="D1142">
            <v>213.92</v>
          </cell>
          <cell r="E1142">
            <v>43.32</v>
          </cell>
          <cell r="F1142">
            <v>257.24</v>
          </cell>
        </row>
        <row r="1143">
          <cell r="A1143" t="str">
            <v>2 S 04 941 06</v>
          </cell>
          <cell r="B1143" t="str">
            <v xml:space="preserve">Descida d'água aterros em degraus - arm - DAD 06 </v>
          </cell>
          <cell r="C1143" t="str">
            <v>m</v>
          </cell>
          <cell r="D1143">
            <v>326.98</v>
          </cell>
          <cell r="E1143">
            <v>66.209999999999994</v>
          </cell>
          <cell r="F1143">
            <v>393.19</v>
          </cell>
        </row>
        <row r="1144">
          <cell r="A1144" t="str">
            <v>2 S 04 941 07</v>
          </cell>
          <cell r="B1144" t="str">
            <v xml:space="preserve">Descida d'água aterros em degraus - DAD 07 </v>
          </cell>
          <cell r="C1144" t="str">
            <v>m</v>
          </cell>
          <cell r="D1144">
            <v>253.05</v>
          </cell>
          <cell r="E1144">
            <v>51.24</v>
          </cell>
          <cell r="F1144">
            <v>304.29000000000002</v>
          </cell>
        </row>
        <row r="1145">
          <cell r="A1145" t="str">
            <v>2 S 04 941 08</v>
          </cell>
          <cell r="B1145" t="str">
            <v>Descida d'água aterros em degraus - arm - DAD 08</v>
          </cell>
          <cell r="C1145" t="str">
            <v>m</v>
          </cell>
          <cell r="D1145">
            <v>380.09</v>
          </cell>
          <cell r="E1145">
            <v>76.97</v>
          </cell>
          <cell r="F1145">
            <v>457.05</v>
          </cell>
        </row>
        <row r="1146">
          <cell r="A1146" t="str">
            <v>2 S 04 941 09</v>
          </cell>
          <cell r="B1146" t="str">
            <v>Descida d'água aterros em degraus - DAD 09</v>
          </cell>
          <cell r="C1146" t="str">
            <v>m</v>
          </cell>
          <cell r="D1146">
            <v>290.66000000000003</v>
          </cell>
          <cell r="E1146">
            <v>58.86</v>
          </cell>
          <cell r="F1146">
            <v>349.52</v>
          </cell>
        </row>
        <row r="1147">
          <cell r="A1147" t="str">
            <v>2 S 04 941 10</v>
          </cell>
          <cell r="B1147" t="str">
            <v>Descida d'água aterros em degraus - arm - DAD 10</v>
          </cell>
          <cell r="C1147" t="str">
            <v>m</v>
          </cell>
          <cell r="D1147">
            <v>434.69</v>
          </cell>
          <cell r="E1147">
            <v>88.02</v>
          </cell>
          <cell r="F1147">
            <v>522.72</v>
          </cell>
        </row>
        <row r="1148">
          <cell r="A1148" t="str">
            <v>2 S 04 941 11</v>
          </cell>
          <cell r="B1148" t="str">
            <v xml:space="preserve">Descida d'água aterros em degraus - DAD 11 </v>
          </cell>
          <cell r="C1148" t="str">
            <v>m</v>
          </cell>
          <cell r="D1148">
            <v>384.29</v>
          </cell>
          <cell r="E1148">
            <v>77.819999999999993</v>
          </cell>
          <cell r="F1148">
            <v>462.1</v>
          </cell>
        </row>
        <row r="1149">
          <cell r="A1149" t="str">
            <v>2 S 04 941 12</v>
          </cell>
          <cell r="B1149" t="str">
            <v>Descida d'água aterros em degraus - arm - dad 12</v>
          </cell>
          <cell r="C1149" t="str">
            <v>m</v>
          </cell>
          <cell r="D1149">
            <v>569.77</v>
          </cell>
          <cell r="E1149">
            <v>115.38</v>
          </cell>
          <cell r="F1149">
            <v>685.14</v>
          </cell>
        </row>
        <row r="1150">
          <cell r="A1150" t="str">
            <v>2 S 04 941 13</v>
          </cell>
          <cell r="B1150" t="str">
            <v>Descida d'água aterros em degraus - DAD 13</v>
          </cell>
          <cell r="C1150" t="str">
            <v>m</v>
          </cell>
          <cell r="D1150">
            <v>358.82</v>
          </cell>
          <cell r="E1150">
            <v>72.66</v>
          </cell>
          <cell r="F1150">
            <v>431.48</v>
          </cell>
        </row>
        <row r="1151">
          <cell r="A1151" t="str">
            <v>2 S 04 941 14</v>
          </cell>
          <cell r="B1151" t="str">
            <v xml:space="preserve">Descida d'água aterros em degraus - arm - DAD 14 </v>
          </cell>
          <cell r="C1151" t="str">
            <v>m</v>
          </cell>
          <cell r="D1151">
            <v>533.14</v>
          </cell>
          <cell r="E1151">
            <v>107.96</v>
          </cell>
          <cell r="F1151">
            <v>641.1</v>
          </cell>
        </row>
        <row r="1152">
          <cell r="A1152" t="str">
            <v>2 S 04 941 15</v>
          </cell>
          <cell r="B1152" t="str">
            <v>Descida d'água aterros em degraus - DAD 15</v>
          </cell>
          <cell r="C1152" t="str">
            <v>m</v>
          </cell>
          <cell r="D1152">
            <v>413.14</v>
          </cell>
          <cell r="E1152">
            <v>83.66</v>
          </cell>
          <cell r="F1152">
            <v>496.8</v>
          </cell>
        </row>
        <row r="1153">
          <cell r="A1153" t="str">
            <v>2 S 04 941 16</v>
          </cell>
          <cell r="B1153" t="str">
            <v>Descida d'água aterros em degraus - arm - DAD 16</v>
          </cell>
          <cell r="C1153" t="str">
            <v>m</v>
          </cell>
          <cell r="D1153">
            <v>610.91</v>
          </cell>
          <cell r="E1153">
            <v>123.71</v>
          </cell>
          <cell r="F1153">
            <v>734.62</v>
          </cell>
        </row>
        <row r="1154">
          <cell r="A1154" t="str">
            <v>2 S 04 941 17</v>
          </cell>
          <cell r="B1154" t="str">
            <v>Descida d'água aterros em degraus - DAD 17</v>
          </cell>
          <cell r="C1154" t="str">
            <v>m</v>
          </cell>
          <cell r="D1154">
            <v>531.45000000000005</v>
          </cell>
          <cell r="E1154">
            <v>107.62</v>
          </cell>
          <cell r="F1154">
            <v>639.07000000000005</v>
          </cell>
        </row>
        <row r="1155">
          <cell r="A1155" t="str">
            <v>2 S 04 941 18</v>
          </cell>
          <cell r="B1155" t="str">
            <v xml:space="preserve">Descida d'água aterros em degraus - arm - DAD 18 </v>
          </cell>
          <cell r="C1155" t="str">
            <v>m</v>
          </cell>
          <cell r="D1155">
            <v>777.57</v>
          </cell>
          <cell r="E1155">
            <v>157.46</v>
          </cell>
          <cell r="F1155">
            <v>935.03</v>
          </cell>
        </row>
        <row r="1156">
          <cell r="A1156" t="str">
            <v>2 S 04 941 31</v>
          </cell>
          <cell r="B1156" t="str">
            <v xml:space="preserve">Descida d'água cortes em degraus - DCD 01 </v>
          </cell>
          <cell r="C1156" t="str">
            <v>m</v>
          </cell>
          <cell r="D1156">
            <v>69.010000000000005</v>
          </cell>
          <cell r="E1156">
            <v>13.98</v>
          </cell>
          <cell r="F1156">
            <v>82.99</v>
          </cell>
        </row>
        <row r="1157">
          <cell r="A1157" t="str">
            <v>2 S 04 941 32</v>
          </cell>
          <cell r="B1157" t="str">
            <v xml:space="preserve">Descida d'água cortes em degraus - arm - DCD 02 </v>
          </cell>
          <cell r="C1157" t="str">
            <v>m</v>
          </cell>
          <cell r="D1157">
            <v>107.64</v>
          </cell>
          <cell r="E1157">
            <v>21.8</v>
          </cell>
          <cell r="F1157">
            <v>129.44</v>
          </cell>
        </row>
        <row r="1158">
          <cell r="A1158" t="str">
            <v>2 S 04 941 33</v>
          </cell>
          <cell r="B1158" t="str">
            <v xml:space="preserve">Descida d'água cortes em degraus - DCD 03 </v>
          </cell>
          <cell r="C1158" t="str">
            <v>m</v>
          </cell>
          <cell r="D1158">
            <v>108.58</v>
          </cell>
          <cell r="E1158">
            <v>21.99</v>
          </cell>
          <cell r="F1158">
            <v>130.57</v>
          </cell>
        </row>
        <row r="1159">
          <cell r="A1159" t="str">
            <v>2 S 04 941 34</v>
          </cell>
          <cell r="B1159" t="str">
            <v xml:space="preserve">Descida d'água cortes em degraus - arm - DCD 04 </v>
          </cell>
          <cell r="C1159" t="str">
            <v>m</v>
          </cell>
          <cell r="D1159">
            <v>169.84</v>
          </cell>
          <cell r="E1159">
            <v>34.39</v>
          </cell>
          <cell r="F1159">
            <v>204.24</v>
          </cell>
        </row>
        <row r="1160">
          <cell r="A1160" t="str">
            <v>2 S 04 941 51</v>
          </cell>
          <cell r="B1160" t="str">
            <v xml:space="preserve">Descida d'água aterros em degraus - DAD 01 AC/BC </v>
          </cell>
          <cell r="C1160" t="str">
            <v>m</v>
          </cell>
          <cell r="D1160">
            <v>71.23</v>
          </cell>
          <cell r="E1160">
            <v>14.42</v>
          </cell>
          <cell r="F1160">
            <v>85.65</v>
          </cell>
        </row>
        <row r="1161">
          <cell r="A1161" t="str">
            <v>2 S 04 941 52</v>
          </cell>
          <cell r="B1161" t="str">
            <v>Descida d'água aterros em degraus arm-DAD 02 AC/BC</v>
          </cell>
          <cell r="C1161" t="str">
            <v>m</v>
          </cell>
          <cell r="D1161">
            <v>109.73</v>
          </cell>
          <cell r="E1161">
            <v>22.22</v>
          </cell>
          <cell r="F1161">
            <v>131.94999999999999</v>
          </cell>
        </row>
        <row r="1162">
          <cell r="A1162" t="str">
            <v>2 S 04 941 53</v>
          </cell>
          <cell r="B1162" t="str">
            <v xml:space="preserve">Descida d'água aterros em degraus - DAD 03 AC/BC </v>
          </cell>
          <cell r="C1162" t="str">
            <v>m</v>
          </cell>
          <cell r="D1162">
            <v>184.09</v>
          </cell>
          <cell r="E1162">
            <v>37.28</v>
          </cell>
          <cell r="F1162">
            <v>221.37</v>
          </cell>
        </row>
        <row r="1163">
          <cell r="A1163" t="str">
            <v>2 S 04 941 54</v>
          </cell>
          <cell r="B1163" t="str">
            <v xml:space="preserve">Descida d'água aterros em degraus arm-DAD 04 AC/BC </v>
          </cell>
          <cell r="C1163" t="str">
            <v>m</v>
          </cell>
          <cell r="D1163">
            <v>241.97</v>
          </cell>
          <cell r="E1163">
            <v>49</v>
          </cell>
          <cell r="F1163">
            <v>290.95999999999998</v>
          </cell>
        </row>
        <row r="1164">
          <cell r="A1164" t="str">
            <v>2 S 04 941 55</v>
          </cell>
          <cell r="B1164" t="str">
            <v xml:space="preserve">Descida d'água aterros em degraus-DAD 05 AC/BC </v>
          </cell>
          <cell r="C1164" t="str">
            <v>m</v>
          </cell>
          <cell r="D1164">
            <v>223.82</v>
          </cell>
          <cell r="E1164">
            <v>45.32</v>
          </cell>
          <cell r="F1164">
            <v>269.14999999999998</v>
          </cell>
        </row>
        <row r="1165">
          <cell r="A1165" t="str">
            <v>2 S 04 941 56</v>
          </cell>
          <cell r="B1165" t="str">
            <v>Descida d'água aterros em degraus - DAD 06 AC/BC</v>
          </cell>
          <cell r="C1165" t="str">
            <v>m</v>
          </cell>
          <cell r="D1165">
            <v>336.88</v>
          </cell>
          <cell r="E1165">
            <v>68.22</v>
          </cell>
          <cell r="F1165">
            <v>405.1</v>
          </cell>
        </row>
        <row r="1166">
          <cell r="A1166" t="str">
            <v>2 S 04 941 57</v>
          </cell>
          <cell r="B1166" t="str">
            <v xml:space="preserve">Descida d'água aterros em degraus - DAD 07 AC/BC </v>
          </cell>
          <cell r="C1166" t="str">
            <v>m</v>
          </cell>
          <cell r="D1166">
            <v>264.66000000000003</v>
          </cell>
          <cell r="E1166">
            <v>53.59</v>
          </cell>
          <cell r="F1166">
            <v>318.25</v>
          </cell>
        </row>
        <row r="1167">
          <cell r="A1167" t="str">
            <v>2 S 04 941 58</v>
          </cell>
          <cell r="B1167" t="str">
            <v>Descida d'água aterros em degraus arm-DAD 08 AC/BC</v>
          </cell>
          <cell r="C1167" t="str">
            <v>m</v>
          </cell>
          <cell r="D1167">
            <v>391.7</v>
          </cell>
          <cell r="E1167">
            <v>79.319999999999993</v>
          </cell>
          <cell r="F1167">
            <v>471.01</v>
          </cell>
        </row>
        <row r="1168">
          <cell r="A1168" t="str">
            <v>2 S 04 941 59</v>
          </cell>
          <cell r="B1168" t="str">
            <v xml:space="preserve">Descida d'água aterros em degraus - DAD 09 AC/BC </v>
          </cell>
          <cell r="C1168" t="str">
            <v>m</v>
          </cell>
          <cell r="D1168">
            <v>303.79000000000002</v>
          </cell>
          <cell r="E1168">
            <v>61.52</v>
          </cell>
          <cell r="F1168">
            <v>365.31</v>
          </cell>
        </row>
        <row r="1169">
          <cell r="A1169" t="str">
            <v>2 S 04 941 60</v>
          </cell>
          <cell r="B1169" t="str">
            <v xml:space="preserve">Descida d'água aterros em degraus arm-DAD 10 AC/BC </v>
          </cell>
          <cell r="C1169" t="str">
            <v>m</v>
          </cell>
          <cell r="D1169">
            <v>447.83</v>
          </cell>
          <cell r="E1169">
            <v>90.68</v>
          </cell>
          <cell r="F1169">
            <v>538.51</v>
          </cell>
        </row>
        <row r="1170">
          <cell r="A1170" t="str">
            <v>2 S 04 941 61</v>
          </cell>
          <cell r="B1170" t="str">
            <v xml:space="preserve">Descida d'água aterros em degraus - DAD 11 AC/BC </v>
          </cell>
          <cell r="C1170" t="str">
            <v>m</v>
          </cell>
          <cell r="D1170">
            <v>401.46</v>
          </cell>
          <cell r="E1170">
            <v>81.3</v>
          </cell>
          <cell r="F1170">
            <v>482.75</v>
          </cell>
        </row>
        <row r="1171">
          <cell r="A1171" t="str">
            <v>2 S 04 941 62</v>
          </cell>
          <cell r="B1171" t="str">
            <v xml:space="preserve">Descida d'água aterros em degraus arm-DAD 12 AC/BC </v>
          </cell>
          <cell r="C1171" t="str">
            <v>m</v>
          </cell>
          <cell r="D1171">
            <v>586.94000000000005</v>
          </cell>
          <cell r="E1171">
            <v>118.86</v>
          </cell>
          <cell r="F1171">
            <v>705.79</v>
          </cell>
        </row>
        <row r="1172">
          <cell r="A1172" t="str">
            <v>2 S 04 941 63</v>
          </cell>
          <cell r="B1172" t="str">
            <v xml:space="preserve">Descida d'água aterros em degraus - DAD 13 AC/BC </v>
          </cell>
          <cell r="C1172" t="str">
            <v>m</v>
          </cell>
          <cell r="D1172">
            <v>375.13</v>
          </cell>
          <cell r="E1172">
            <v>75.959999999999994</v>
          </cell>
          <cell r="F1172">
            <v>451.09</v>
          </cell>
        </row>
        <row r="1173">
          <cell r="A1173" t="str">
            <v>2 S 04 941 64</v>
          </cell>
          <cell r="B1173" t="str">
            <v xml:space="preserve">Descida d'água aterros em degraus arm-DAD 14 AC/BC </v>
          </cell>
          <cell r="C1173" t="str">
            <v>m</v>
          </cell>
          <cell r="D1173">
            <v>549.45000000000005</v>
          </cell>
          <cell r="E1173">
            <v>111.26</v>
          </cell>
          <cell r="F1173">
            <v>660.71</v>
          </cell>
        </row>
        <row r="1174">
          <cell r="A1174" t="str">
            <v>2 S 04 941 65</v>
          </cell>
          <cell r="B1174" t="str">
            <v>Descida d'água aterros em degraus - DAD 15 AC/BC</v>
          </cell>
          <cell r="C1174" t="str">
            <v>m</v>
          </cell>
          <cell r="D1174">
            <v>431.62</v>
          </cell>
          <cell r="E1174">
            <v>87.4</v>
          </cell>
          <cell r="F1174">
            <v>519.02</v>
          </cell>
        </row>
        <row r="1175">
          <cell r="A1175" t="str">
            <v>2 S 04 941 66</v>
          </cell>
          <cell r="B1175" t="str">
            <v xml:space="preserve">Descida d'água aterros em degraus arm-DAD 16 AC/BC </v>
          </cell>
          <cell r="C1175" t="str">
            <v>m</v>
          </cell>
          <cell r="D1175">
            <v>629.39</v>
          </cell>
          <cell r="E1175">
            <v>127.45</v>
          </cell>
          <cell r="F1175">
            <v>756.85</v>
          </cell>
        </row>
        <row r="1176">
          <cell r="A1176" t="str">
            <v>2 S 04 941 67</v>
          </cell>
          <cell r="B1176" t="str">
            <v xml:space="preserve">Descida d'água aterros em degraus - DAD 17 AC/BC </v>
          </cell>
          <cell r="C1176" t="str">
            <v>m</v>
          </cell>
          <cell r="D1176">
            <v>554.94000000000005</v>
          </cell>
          <cell r="E1176">
            <v>112.38</v>
          </cell>
          <cell r="F1176">
            <v>667.31</v>
          </cell>
        </row>
        <row r="1177">
          <cell r="A1177" t="str">
            <v>2 S 04 941 68</v>
          </cell>
          <cell r="B1177" t="str">
            <v xml:space="preserve">Descida d'água aterros em degraus arm-DAD 18 AC/BC </v>
          </cell>
          <cell r="C1177" t="str">
            <v>m</v>
          </cell>
          <cell r="D1177">
            <v>801.06</v>
          </cell>
          <cell r="E1177">
            <v>162.21</v>
          </cell>
          <cell r="F1177">
            <v>963.27</v>
          </cell>
        </row>
        <row r="1178">
          <cell r="A1178" t="str">
            <v>2 S 04 941 81</v>
          </cell>
          <cell r="B1178" t="str">
            <v xml:space="preserve">Descida d'água cortes em degraus - DCD 01 AC/BC </v>
          </cell>
          <cell r="C1178" t="str">
            <v>m</v>
          </cell>
          <cell r="D1178">
            <v>72.03</v>
          </cell>
          <cell r="E1178">
            <v>14.59</v>
          </cell>
          <cell r="F1178">
            <v>86.62</v>
          </cell>
        </row>
        <row r="1179">
          <cell r="A1179" t="str">
            <v>2 S 04 941 82</v>
          </cell>
          <cell r="B1179" t="str">
            <v>Descida d'água cortes em degraus arm-DCD 02 AC/BC</v>
          </cell>
          <cell r="C1179" t="str">
            <v>m</v>
          </cell>
          <cell r="D1179">
            <v>110.66</v>
          </cell>
          <cell r="E1179">
            <v>22.41</v>
          </cell>
          <cell r="F1179">
            <v>133.06</v>
          </cell>
        </row>
        <row r="1180">
          <cell r="A1180" t="str">
            <v>2 S 04 941 83</v>
          </cell>
          <cell r="B1180" t="str">
            <v xml:space="preserve">Descida d'água cortes em degraus - DCD 03 AC/BC </v>
          </cell>
          <cell r="C1180" t="str">
            <v>m</v>
          </cell>
          <cell r="D1180">
            <v>113.37</v>
          </cell>
          <cell r="E1180">
            <v>22.96</v>
          </cell>
          <cell r="F1180">
            <v>136.33000000000001</v>
          </cell>
        </row>
        <row r="1181">
          <cell r="A1181" t="str">
            <v>2 S 04 941 84</v>
          </cell>
          <cell r="B1181" t="str">
            <v>Descida d'água cortes em degraus arm-DCD 04 AC/BC</v>
          </cell>
          <cell r="C1181" t="str">
            <v>m</v>
          </cell>
          <cell r="D1181">
            <v>174.64</v>
          </cell>
          <cell r="E1181">
            <v>35.36</v>
          </cell>
          <cell r="F1181">
            <v>210</v>
          </cell>
        </row>
        <row r="1182">
          <cell r="A1182" t="str">
            <v>2 S 04 942 01</v>
          </cell>
          <cell r="B1182" t="str">
            <v xml:space="preserve">Entrada d'água - EDA 01 </v>
          </cell>
          <cell r="C1182" t="str">
            <v>und</v>
          </cell>
          <cell r="D1182">
            <v>21.66</v>
          </cell>
          <cell r="E1182">
            <v>4.3899999999999997</v>
          </cell>
          <cell r="F1182">
            <v>26.05</v>
          </cell>
        </row>
        <row r="1183">
          <cell r="A1183" t="str">
            <v>2 S 04 942 02</v>
          </cell>
          <cell r="B1183" t="str">
            <v xml:space="preserve">Entrada d'água - EDA 02 </v>
          </cell>
          <cell r="C1183" t="str">
            <v>und</v>
          </cell>
          <cell r="D1183">
            <v>25.47</v>
          </cell>
          <cell r="E1183">
            <v>5.16</v>
          </cell>
          <cell r="F1183">
            <v>30.63</v>
          </cell>
        </row>
        <row r="1184">
          <cell r="A1184" t="str">
            <v>2 S 04 942 51</v>
          </cell>
          <cell r="B1184" t="str">
            <v xml:space="preserve">Entrada d'água - EDA 01 AC/BC </v>
          </cell>
          <cell r="C1184" t="str">
            <v>und</v>
          </cell>
          <cell r="D1184">
            <v>23.64</v>
          </cell>
          <cell r="E1184">
            <v>4.79</v>
          </cell>
          <cell r="F1184">
            <v>28.42</v>
          </cell>
        </row>
        <row r="1185">
          <cell r="A1185" t="str">
            <v>2 S 04 942 52</v>
          </cell>
          <cell r="B1185" t="str">
            <v>Entrada d'água - EDA 02 AC/BC</v>
          </cell>
          <cell r="C1185" t="str">
            <v>und</v>
          </cell>
          <cell r="D1185">
            <v>27.99</v>
          </cell>
          <cell r="E1185">
            <v>5.67</v>
          </cell>
          <cell r="F1185">
            <v>33.65</v>
          </cell>
        </row>
        <row r="1186">
          <cell r="A1186" t="str">
            <v>2 S 04 950 01</v>
          </cell>
          <cell r="B1186" t="str">
            <v>Dissipador de energia - DES 01</v>
          </cell>
          <cell r="C1186" t="str">
            <v>und</v>
          </cell>
          <cell r="D1186">
            <v>124.73</v>
          </cell>
          <cell r="E1186">
            <v>25.26</v>
          </cell>
          <cell r="F1186">
            <v>149.99</v>
          </cell>
        </row>
        <row r="1187">
          <cell r="A1187" t="str">
            <v>2 S 04 950 02</v>
          </cell>
          <cell r="B1187" t="str">
            <v xml:space="preserve">Dissipador de energia - DES 02 </v>
          </cell>
          <cell r="C1187" t="str">
            <v>und</v>
          </cell>
          <cell r="D1187">
            <v>148.30000000000001</v>
          </cell>
          <cell r="E1187">
            <v>30.03</v>
          </cell>
          <cell r="F1187">
            <v>178.33</v>
          </cell>
        </row>
        <row r="1188">
          <cell r="A1188" t="str">
            <v>2 S 04 950 03</v>
          </cell>
          <cell r="B1188" t="str">
            <v xml:space="preserve">Dissipador de energia - DES 03 </v>
          </cell>
          <cell r="C1188" t="str">
            <v>und</v>
          </cell>
          <cell r="D1188">
            <v>176.82</v>
          </cell>
          <cell r="E1188">
            <v>35.81</v>
          </cell>
          <cell r="F1188">
            <v>212.62</v>
          </cell>
        </row>
        <row r="1189">
          <cell r="A1189" t="str">
            <v>2 S 04 950 04</v>
          </cell>
          <cell r="B1189" t="str">
            <v xml:space="preserve">Dissipador de energia - DES04 </v>
          </cell>
          <cell r="C1189" t="str">
            <v>und</v>
          </cell>
          <cell r="D1189">
            <v>215.9</v>
          </cell>
          <cell r="E1189">
            <v>43.72</v>
          </cell>
          <cell r="F1189">
            <v>259.62</v>
          </cell>
        </row>
        <row r="1190">
          <cell r="A1190" t="str">
            <v>2 S 04 950 21</v>
          </cell>
          <cell r="B1190" t="str">
            <v xml:space="preserve">Dissipador de energia - DEB 01 </v>
          </cell>
          <cell r="C1190" t="str">
            <v>und</v>
          </cell>
          <cell r="D1190">
            <v>147.16999999999999</v>
          </cell>
          <cell r="E1190">
            <v>29.8</v>
          </cell>
          <cell r="F1190">
            <v>176.97</v>
          </cell>
        </row>
        <row r="1191">
          <cell r="A1191" t="str">
            <v>2 S 04 950 22</v>
          </cell>
          <cell r="B1191" t="str">
            <v xml:space="preserve">Dissipador de energia - DEB 02 </v>
          </cell>
          <cell r="C1191" t="str">
            <v>und</v>
          </cell>
          <cell r="D1191">
            <v>476.35</v>
          </cell>
          <cell r="E1191">
            <v>96.46</v>
          </cell>
          <cell r="F1191">
            <v>572.79999999999995</v>
          </cell>
        </row>
        <row r="1192">
          <cell r="A1192" t="str">
            <v>2 S 04 950 23</v>
          </cell>
          <cell r="B1192" t="str">
            <v xml:space="preserve">Dissipador de energia - DEB 03 </v>
          </cell>
          <cell r="C1192" t="str">
            <v>und</v>
          </cell>
          <cell r="D1192">
            <v>760.59</v>
          </cell>
          <cell r="E1192">
            <v>154.02000000000001</v>
          </cell>
          <cell r="F1192">
            <v>914.61</v>
          </cell>
        </row>
        <row r="1193">
          <cell r="A1193" t="str">
            <v>2 S 04 950 24</v>
          </cell>
          <cell r="B1193" t="str">
            <v xml:space="preserve">Dissipador de energia - DEB 04 </v>
          </cell>
          <cell r="C1193" t="str">
            <v>und</v>
          </cell>
          <cell r="D1193">
            <v>1115.1600000000001</v>
          </cell>
          <cell r="E1193">
            <v>225.82</v>
          </cell>
          <cell r="F1193">
            <v>1340.98</v>
          </cell>
        </row>
        <row r="1194">
          <cell r="A1194" t="str">
            <v>2 S 04 950 25</v>
          </cell>
          <cell r="B1194" t="str">
            <v xml:space="preserve">Dissipador de energia - DEB 05 </v>
          </cell>
          <cell r="C1194" t="str">
            <v>und</v>
          </cell>
          <cell r="D1194">
            <v>1511.77</v>
          </cell>
          <cell r="E1194">
            <v>306.13</v>
          </cell>
          <cell r="F1194">
            <v>1817.91</v>
          </cell>
        </row>
        <row r="1195">
          <cell r="A1195" t="str">
            <v>2 S 04 950 26</v>
          </cell>
          <cell r="B1195" t="str">
            <v xml:space="preserve">Dissipador de energia - DEB 06 </v>
          </cell>
          <cell r="C1195" t="str">
            <v>und</v>
          </cell>
          <cell r="D1195">
            <v>2478.2199999999998</v>
          </cell>
          <cell r="E1195">
            <v>501.84</v>
          </cell>
          <cell r="F1195">
            <v>2980.06</v>
          </cell>
        </row>
        <row r="1196">
          <cell r="A1196" t="str">
            <v>2 S 04 950 27</v>
          </cell>
          <cell r="B1196" t="str">
            <v>Dissipador de energia - DEB 07</v>
          </cell>
          <cell r="C1196" t="str">
            <v>und</v>
          </cell>
          <cell r="D1196">
            <v>1576.93</v>
          </cell>
          <cell r="E1196">
            <v>319.33</v>
          </cell>
          <cell r="F1196">
            <v>1896.26</v>
          </cell>
        </row>
        <row r="1197">
          <cell r="A1197" t="str">
            <v>2 S 04 950 28</v>
          </cell>
          <cell r="B1197" t="str">
            <v xml:space="preserve">Dissipador de energia - DEB 08 </v>
          </cell>
          <cell r="C1197" t="str">
            <v>und</v>
          </cell>
          <cell r="D1197">
            <v>2142.1</v>
          </cell>
          <cell r="E1197">
            <v>433.78</v>
          </cell>
          <cell r="F1197">
            <v>2575.88</v>
          </cell>
        </row>
        <row r="1198">
          <cell r="A1198" t="str">
            <v>2 S 04 950 29</v>
          </cell>
          <cell r="B1198" t="str">
            <v xml:space="preserve">Dissipador de energia - DEB 09 </v>
          </cell>
          <cell r="C1198" t="str">
            <v>und</v>
          </cell>
          <cell r="D1198">
            <v>3402.48</v>
          </cell>
          <cell r="E1198">
            <v>689</v>
          </cell>
          <cell r="F1198">
            <v>4091.48</v>
          </cell>
        </row>
        <row r="1199">
          <cell r="A1199" t="str">
            <v>2 S 04 950 30</v>
          </cell>
          <cell r="B1199" t="str">
            <v xml:space="preserve">Dissipador de energia - DEB 10 </v>
          </cell>
          <cell r="C1199" t="str">
            <v>und</v>
          </cell>
          <cell r="D1199">
            <v>2039.73</v>
          </cell>
          <cell r="E1199">
            <v>413.04</v>
          </cell>
          <cell r="F1199">
            <v>2452.77</v>
          </cell>
        </row>
        <row r="1200">
          <cell r="A1200" t="str">
            <v>2 S 04 950 31</v>
          </cell>
          <cell r="B1200" t="str">
            <v>Dissipador de energia - DEB 11</v>
          </cell>
          <cell r="C1200" t="str">
            <v>und</v>
          </cell>
          <cell r="D1200">
            <v>2773.97</v>
          </cell>
          <cell r="E1200">
            <v>561.73</v>
          </cell>
          <cell r="F1200">
            <v>3335.7</v>
          </cell>
        </row>
        <row r="1201">
          <cell r="A1201" t="str">
            <v>2 S 04 950 32</v>
          </cell>
          <cell r="B1201" t="str">
            <v xml:space="preserve">Dissipador de energia - DEB 12 </v>
          </cell>
          <cell r="C1201" t="str">
            <v>und</v>
          </cell>
          <cell r="D1201">
            <v>4326.24</v>
          </cell>
          <cell r="E1201">
            <v>876.06</v>
          </cell>
          <cell r="F1201">
            <v>5202.3</v>
          </cell>
        </row>
        <row r="1202">
          <cell r="A1202" t="str">
            <v>2 S 04 950 51</v>
          </cell>
          <cell r="B1202" t="str">
            <v xml:space="preserve">Dissipador de energia - DED 01 </v>
          </cell>
          <cell r="C1202" t="str">
            <v>und</v>
          </cell>
          <cell r="D1202">
            <v>171.17</v>
          </cell>
          <cell r="E1202">
            <v>34.659999999999997</v>
          </cell>
          <cell r="F1202">
            <v>205.83</v>
          </cell>
        </row>
        <row r="1203">
          <cell r="A1203" t="str">
            <v>2 S 04 950 61</v>
          </cell>
          <cell r="B1203" t="str">
            <v xml:space="preserve">Dissipador de energia - DES 01 AC/PC </v>
          </cell>
          <cell r="C1203" t="str">
            <v>und</v>
          </cell>
          <cell r="D1203">
            <v>135.9</v>
          </cell>
          <cell r="E1203">
            <v>27.52</v>
          </cell>
          <cell r="F1203">
            <v>163.41999999999999</v>
          </cell>
        </row>
        <row r="1204">
          <cell r="A1204" t="str">
            <v>2 S 04 950 62</v>
          </cell>
          <cell r="B1204" t="str">
            <v xml:space="preserve">Dissipador de energia - DES 02 AC/PC </v>
          </cell>
          <cell r="C1204" t="str">
            <v>und</v>
          </cell>
          <cell r="D1204">
            <v>161.59</v>
          </cell>
          <cell r="E1204">
            <v>32.72</v>
          </cell>
          <cell r="F1204">
            <v>194.31</v>
          </cell>
        </row>
        <row r="1205">
          <cell r="A1205" t="str">
            <v>2 S 04 950 63</v>
          </cell>
          <cell r="B1205" t="str">
            <v>Dissipador de energia - DES 03 AC/PC</v>
          </cell>
          <cell r="C1205" t="str">
            <v>und</v>
          </cell>
          <cell r="D1205">
            <v>192.65</v>
          </cell>
          <cell r="E1205">
            <v>39.01</v>
          </cell>
          <cell r="F1205">
            <v>231.66</v>
          </cell>
        </row>
        <row r="1206">
          <cell r="A1206" t="str">
            <v>2 S 04 950 64</v>
          </cell>
          <cell r="B1206" t="str">
            <v>Dissipador de energia - DES 04 AC/PC</v>
          </cell>
          <cell r="C1206" t="str">
            <v>und</v>
          </cell>
          <cell r="D1206">
            <v>235.27</v>
          </cell>
          <cell r="E1206">
            <v>47.64</v>
          </cell>
          <cell r="F1206">
            <v>282.91000000000003</v>
          </cell>
        </row>
        <row r="1207">
          <cell r="A1207" t="str">
            <v>2 S 04 950 71</v>
          </cell>
          <cell r="B1207" t="str">
            <v xml:space="preserve">Dissipador de energia - DEB 01 AC/BC/PC </v>
          </cell>
          <cell r="C1207" t="str">
            <v>und</v>
          </cell>
          <cell r="D1207">
            <v>156.76</v>
          </cell>
          <cell r="E1207">
            <v>31.74</v>
          </cell>
          <cell r="F1207">
            <v>188.5</v>
          </cell>
        </row>
        <row r="1208">
          <cell r="A1208" t="str">
            <v>2 S 04 950 72</v>
          </cell>
          <cell r="B1208" t="str">
            <v>Dissipador de energia - DEB 02 AC/BC/PC</v>
          </cell>
          <cell r="C1208" t="str">
            <v>und</v>
          </cell>
          <cell r="D1208">
            <v>512.30999999999995</v>
          </cell>
          <cell r="E1208">
            <v>103.74</v>
          </cell>
          <cell r="F1208">
            <v>616.05999999999995</v>
          </cell>
        </row>
        <row r="1209">
          <cell r="A1209" t="str">
            <v>2 S 04 950 73</v>
          </cell>
          <cell r="B1209" t="str">
            <v xml:space="preserve">Dissipador de energia - DEB 03 AC/BC/PC </v>
          </cell>
          <cell r="C1209" t="str">
            <v>und</v>
          </cell>
          <cell r="D1209">
            <v>818.93</v>
          </cell>
          <cell r="E1209">
            <v>165.83</v>
          </cell>
          <cell r="F1209">
            <v>984.77</v>
          </cell>
        </row>
        <row r="1210">
          <cell r="A1210" t="str">
            <v>2 S 04 950 74</v>
          </cell>
          <cell r="B1210" t="str">
            <v xml:space="preserve">Dissipador de energia - DEB 04 AC/BC/PC </v>
          </cell>
          <cell r="C1210" t="str">
            <v>und</v>
          </cell>
          <cell r="D1210">
            <v>1201.54</v>
          </cell>
          <cell r="E1210">
            <v>243.31</v>
          </cell>
          <cell r="F1210">
            <v>1444.86</v>
          </cell>
        </row>
        <row r="1211">
          <cell r="A1211" t="str">
            <v>2 S 04 950 75</v>
          </cell>
          <cell r="B1211" t="str">
            <v xml:space="preserve">Dissipador de energia - DEB 05 AC/BC/PC </v>
          </cell>
          <cell r="C1211" t="str">
            <v>und</v>
          </cell>
          <cell r="D1211">
            <v>1629.59</v>
          </cell>
          <cell r="E1211">
            <v>329.99</v>
          </cell>
          <cell r="F1211">
            <v>1959.58</v>
          </cell>
        </row>
        <row r="1212">
          <cell r="A1212" t="str">
            <v>2 S 04 950 76</v>
          </cell>
          <cell r="B1212" t="str">
            <v xml:space="preserve">Dissipador de energia - DEB 06 AC/BC/PC </v>
          </cell>
          <cell r="C1212" t="str">
            <v>und</v>
          </cell>
          <cell r="D1212">
            <v>2674.24</v>
          </cell>
          <cell r="E1212">
            <v>541.53</v>
          </cell>
          <cell r="F1212">
            <v>3215.77</v>
          </cell>
        </row>
        <row r="1213">
          <cell r="A1213" t="str">
            <v>2 S 04 950 77</v>
          </cell>
          <cell r="B1213" t="str">
            <v>Dissipador de energia - DEB 07 AC/BC/PC</v>
          </cell>
          <cell r="C1213" t="str">
            <v>und</v>
          </cell>
          <cell r="D1213">
            <v>1700.98</v>
          </cell>
          <cell r="E1213">
            <v>344.45</v>
          </cell>
          <cell r="F1213">
            <v>2045.43</v>
          </cell>
        </row>
        <row r="1214">
          <cell r="A1214" t="str">
            <v>2 S 04 950 78</v>
          </cell>
          <cell r="B1214" t="str">
            <v>Dissipador de energia - DEB 08 AC/BC/PC</v>
          </cell>
          <cell r="C1214" t="str">
            <v>und</v>
          </cell>
          <cell r="D1214">
            <v>2311.65</v>
          </cell>
          <cell r="E1214">
            <v>468.11</v>
          </cell>
          <cell r="F1214">
            <v>2779.75</v>
          </cell>
        </row>
        <row r="1215">
          <cell r="A1215" t="str">
            <v>2 S 04 950 79</v>
          </cell>
          <cell r="B1215" t="str">
            <v xml:space="preserve">Dissipador de energia - DEB 09 AC/BC/PC </v>
          </cell>
          <cell r="C1215" t="str">
            <v>und</v>
          </cell>
          <cell r="D1215">
            <v>3674.43</v>
          </cell>
          <cell r="E1215">
            <v>744.07</v>
          </cell>
          <cell r="F1215">
            <v>4418.51</v>
          </cell>
        </row>
        <row r="1216">
          <cell r="A1216" t="str">
            <v>2 S 04 950 80</v>
          </cell>
          <cell r="B1216" t="str">
            <v>Dissipador de energia - DEB 10 AC/BC/PC</v>
          </cell>
          <cell r="C1216" t="str">
            <v>und</v>
          </cell>
          <cell r="D1216">
            <v>2201.4499999999998</v>
          </cell>
          <cell r="E1216">
            <v>445.79</v>
          </cell>
          <cell r="F1216">
            <v>2647.24</v>
          </cell>
        </row>
        <row r="1217">
          <cell r="A1217" t="str">
            <v>2 S 04 950 81</v>
          </cell>
          <cell r="B1217" t="str">
            <v xml:space="preserve">Dissipador de energia - DEB 11 AC/BC/PC </v>
          </cell>
          <cell r="C1217" t="str">
            <v>und</v>
          </cell>
          <cell r="D1217">
            <v>2995.07</v>
          </cell>
          <cell r="E1217">
            <v>606.5</v>
          </cell>
          <cell r="F1217">
            <v>3601.57</v>
          </cell>
        </row>
        <row r="1218">
          <cell r="A1218" t="str">
            <v>2 S 04 950 82</v>
          </cell>
          <cell r="B1218" t="str">
            <v xml:space="preserve">Dissipador de energia - DEB 12 AC/BC/PC </v>
          </cell>
          <cell r="C1218" t="str">
            <v>und</v>
          </cell>
          <cell r="D1218">
            <v>4674.1099999999997</v>
          </cell>
          <cell r="E1218">
            <v>946.51</v>
          </cell>
          <cell r="F1218">
            <v>5620.61</v>
          </cell>
        </row>
        <row r="1219">
          <cell r="A1219" t="str">
            <v>2 S 04 950 99</v>
          </cell>
          <cell r="B1219" t="str">
            <v xml:space="preserve">Dissipador de energia - DED 01 AC/BC </v>
          </cell>
          <cell r="C1219" t="str">
            <v>und</v>
          </cell>
          <cell r="D1219">
            <v>178.35</v>
          </cell>
          <cell r="E1219">
            <v>36.119999999999997</v>
          </cell>
          <cell r="F1219">
            <v>214.47</v>
          </cell>
        </row>
        <row r="1220">
          <cell r="A1220" t="str">
            <v>2 S 04 960 01</v>
          </cell>
          <cell r="B1220" t="str">
            <v xml:space="preserve">Boca de lobo simples grelha concr. - BLS 01 </v>
          </cell>
          <cell r="C1220" t="str">
            <v>und</v>
          </cell>
          <cell r="D1220">
            <v>350.91</v>
          </cell>
          <cell r="E1220">
            <v>71.06</v>
          </cell>
          <cell r="F1220">
            <v>421.97</v>
          </cell>
        </row>
        <row r="1221">
          <cell r="A1221" t="str">
            <v>2 S 04 960 02</v>
          </cell>
          <cell r="B1221" t="str">
            <v xml:space="preserve">Boca de lobo simples grelha concr. - BLS 02 </v>
          </cell>
          <cell r="C1221" t="str">
            <v>und</v>
          </cell>
          <cell r="D1221">
            <v>443.08</v>
          </cell>
          <cell r="E1221">
            <v>89.72</v>
          </cell>
          <cell r="F1221">
            <v>532.79999999999995</v>
          </cell>
        </row>
        <row r="1222">
          <cell r="A1222" t="str">
            <v>2 S 04 960 03</v>
          </cell>
          <cell r="B1222" t="str">
            <v xml:space="preserve">Boca de lobo simples grelha concr. - BLS 03 </v>
          </cell>
          <cell r="C1222" t="str">
            <v>und</v>
          </cell>
          <cell r="D1222">
            <v>535.44000000000005</v>
          </cell>
          <cell r="E1222">
            <v>108.43</v>
          </cell>
          <cell r="F1222">
            <v>643.87</v>
          </cell>
        </row>
        <row r="1223">
          <cell r="A1223" t="str">
            <v>2 S 04 960 04</v>
          </cell>
          <cell r="B1223" t="str">
            <v xml:space="preserve">Boca de lobo simples grelha concr. - BLS 04 </v>
          </cell>
          <cell r="C1223" t="str">
            <v>und</v>
          </cell>
          <cell r="D1223">
            <v>609.66999999999996</v>
          </cell>
          <cell r="E1223">
            <v>123.46</v>
          </cell>
          <cell r="F1223">
            <v>733.13</v>
          </cell>
        </row>
        <row r="1224">
          <cell r="A1224" t="str">
            <v>2 S 04 960 05</v>
          </cell>
          <cell r="B1224" t="str">
            <v>Boca de lobo simples grelha concr. - BLS 05</v>
          </cell>
          <cell r="C1224" t="str">
            <v>und</v>
          </cell>
          <cell r="D1224">
            <v>717.17</v>
          </cell>
          <cell r="E1224">
            <v>145.22999999999999</v>
          </cell>
          <cell r="F1224">
            <v>862.4</v>
          </cell>
        </row>
        <row r="1225">
          <cell r="A1225" t="str">
            <v>2 S 04 960 06</v>
          </cell>
          <cell r="B1225" t="str">
            <v xml:space="preserve">Boca de lobo simples grelha concr. - BLS 06 </v>
          </cell>
          <cell r="C1225" t="str">
            <v>und</v>
          </cell>
          <cell r="D1225">
            <v>809.34</v>
          </cell>
          <cell r="E1225">
            <v>163.89</v>
          </cell>
          <cell r="F1225">
            <v>973.23</v>
          </cell>
        </row>
        <row r="1226">
          <cell r="A1226" t="str">
            <v>2 S 04 960 07</v>
          </cell>
          <cell r="B1226" t="str">
            <v>Boca de lobo simples grelha concr. - BLS 07</v>
          </cell>
          <cell r="C1226" t="str">
            <v>und</v>
          </cell>
          <cell r="D1226">
            <v>901.7</v>
          </cell>
          <cell r="E1226">
            <v>182.59</v>
          </cell>
          <cell r="F1226">
            <v>1084.3</v>
          </cell>
        </row>
        <row r="1227">
          <cell r="A1227" t="str">
            <v>2 S 04 960 51</v>
          </cell>
          <cell r="B1227" t="str">
            <v>Boca de lobo simples grelha concr. BLS 01 AC/BC</v>
          </cell>
          <cell r="C1227" t="str">
            <v>und</v>
          </cell>
          <cell r="D1227">
            <v>359</v>
          </cell>
          <cell r="E1227">
            <v>72.7</v>
          </cell>
          <cell r="F1227">
            <v>431.69</v>
          </cell>
        </row>
        <row r="1228">
          <cell r="A1228" t="str">
            <v>2 S 04 960 52</v>
          </cell>
          <cell r="B1228" t="str">
            <v>Boca de lobo simples grelha concr. BLS 02 AC/BC</v>
          </cell>
          <cell r="C1228" t="str">
            <v>und</v>
          </cell>
          <cell r="D1228">
            <v>452.43</v>
          </cell>
          <cell r="E1228">
            <v>91.62</v>
          </cell>
          <cell r="F1228">
            <v>544.04999999999995</v>
          </cell>
        </row>
        <row r="1229">
          <cell r="A1229" t="str">
            <v>2 S 04 960 53</v>
          </cell>
          <cell r="B1229" t="str">
            <v xml:space="preserve">Boca de lobo simples grelha concr. BLS 03 AC/BC </v>
          </cell>
          <cell r="C1229" t="str">
            <v>und</v>
          </cell>
          <cell r="D1229">
            <v>546.05999999999995</v>
          </cell>
          <cell r="E1229">
            <v>110.58</v>
          </cell>
          <cell r="F1229">
            <v>656.64</v>
          </cell>
        </row>
        <row r="1230">
          <cell r="A1230" t="str">
            <v>2 S 04 960 54</v>
          </cell>
          <cell r="B1230" t="str">
            <v xml:space="preserve">Boca de lobo simples grelha concr. BLS 04 AC/BC </v>
          </cell>
          <cell r="C1230" t="str">
            <v>und</v>
          </cell>
          <cell r="D1230">
            <v>621.55999999999995</v>
          </cell>
          <cell r="E1230">
            <v>125.87</v>
          </cell>
          <cell r="F1230">
            <v>747.43</v>
          </cell>
        </row>
        <row r="1231">
          <cell r="A1231" t="str">
            <v>2 S 04 960 55</v>
          </cell>
          <cell r="B1231" t="str">
            <v xml:space="preserve">Boca de lobo simples grelha concr. BLS 05 AC/BC </v>
          </cell>
          <cell r="C1231" t="str">
            <v>und</v>
          </cell>
          <cell r="D1231">
            <v>730.19</v>
          </cell>
          <cell r="E1231">
            <v>147.86000000000001</v>
          </cell>
          <cell r="F1231">
            <v>878.05</v>
          </cell>
        </row>
        <row r="1232">
          <cell r="A1232" t="str">
            <v>2 S 04 960 56</v>
          </cell>
          <cell r="B1232" t="str">
            <v>Boca de lobo simples grelha concr. BLS 06 AC/BC</v>
          </cell>
          <cell r="C1232" t="str">
            <v>und</v>
          </cell>
          <cell r="D1232">
            <v>823.62</v>
          </cell>
          <cell r="E1232">
            <v>166.78</v>
          </cell>
          <cell r="F1232">
            <v>990.41</v>
          </cell>
        </row>
        <row r="1233">
          <cell r="A1233" t="str">
            <v>2 S 04 960 57</v>
          </cell>
          <cell r="B1233" t="str">
            <v xml:space="preserve">Boca de lobo simples grelha concr. BLS 07 AC/BC </v>
          </cell>
          <cell r="C1233" t="str">
            <v>und</v>
          </cell>
          <cell r="D1233">
            <v>917.25</v>
          </cell>
          <cell r="E1233">
            <v>185.74</v>
          </cell>
          <cell r="F1233">
            <v>1103</v>
          </cell>
        </row>
        <row r="1234">
          <cell r="A1234" t="str">
            <v>2 S 04 961 01</v>
          </cell>
          <cell r="B1234" t="str">
            <v xml:space="preserve">Boca de lobo dupla com grelha de concreto - BLD 01 </v>
          </cell>
          <cell r="C1234" t="str">
            <v>und</v>
          </cell>
          <cell r="D1234">
            <v>684.81</v>
          </cell>
          <cell r="E1234">
            <v>138.66999999999999</v>
          </cell>
          <cell r="F1234">
            <v>823.48</v>
          </cell>
        </row>
        <row r="1235">
          <cell r="A1235" t="str">
            <v>2 S 04 961 02</v>
          </cell>
          <cell r="B1235" t="str">
            <v xml:space="preserve">Boca de lobo dupla com grelha de concreto - BLD 02 </v>
          </cell>
          <cell r="C1235" t="str">
            <v>und</v>
          </cell>
          <cell r="D1235">
            <v>835.99</v>
          </cell>
          <cell r="E1235">
            <v>169.29</v>
          </cell>
          <cell r="F1235">
            <v>1005.27</v>
          </cell>
        </row>
        <row r="1236">
          <cell r="A1236" t="str">
            <v>2 S 04 961 03</v>
          </cell>
          <cell r="B1236" t="str">
            <v xml:space="preserve">Boca de lobo dupla com grelha de concreto - BLD 03 </v>
          </cell>
          <cell r="C1236" t="str">
            <v>und</v>
          </cell>
          <cell r="D1236">
            <v>989.96</v>
          </cell>
          <cell r="E1236">
            <v>200.47</v>
          </cell>
          <cell r="F1236">
            <v>1190.42</v>
          </cell>
        </row>
        <row r="1237">
          <cell r="A1237" t="str">
            <v>2 S 04 961 04</v>
          </cell>
          <cell r="B1237" t="str">
            <v xml:space="preserve">Boca de lobo dupla com grelha de concreto - BLD 04 </v>
          </cell>
          <cell r="C1237" t="str">
            <v>und</v>
          </cell>
          <cell r="D1237">
            <v>1141.1400000000001</v>
          </cell>
          <cell r="E1237">
            <v>231.08</v>
          </cell>
          <cell r="F1237">
            <v>1372.22</v>
          </cell>
        </row>
        <row r="1238">
          <cell r="A1238" t="str">
            <v>2 S 04 961 05</v>
          </cell>
          <cell r="B1238" t="str">
            <v xml:space="preserve">Boca de lobo dupla com grelha de concreto - BLD 05 </v>
          </cell>
          <cell r="C1238" t="str">
            <v>und</v>
          </cell>
          <cell r="D1238">
            <v>1292.31</v>
          </cell>
          <cell r="E1238">
            <v>261.69</v>
          </cell>
          <cell r="F1238">
            <v>1554.01</v>
          </cell>
        </row>
        <row r="1239">
          <cell r="A1239" t="str">
            <v>2 S 04 961 06</v>
          </cell>
          <cell r="B1239" t="str">
            <v xml:space="preserve">Boca de lobo dupla com grelha de concreto - BLD 06 </v>
          </cell>
          <cell r="C1239" t="str">
            <v>und</v>
          </cell>
          <cell r="D1239">
            <v>1446.29</v>
          </cell>
          <cell r="E1239">
            <v>292.87</v>
          </cell>
          <cell r="F1239">
            <v>1739.16</v>
          </cell>
        </row>
        <row r="1240">
          <cell r="A1240" t="str">
            <v>2 S 04 961 07</v>
          </cell>
          <cell r="B1240" t="str">
            <v xml:space="preserve">Boca de lobo dupla com grelha de concreto - BLD 07 </v>
          </cell>
          <cell r="C1240" t="str">
            <v>und</v>
          </cell>
          <cell r="D1240">
            <v>1597.46</v>
          </cell>
          <cell r="E1240">
            <v>323.49</v>
          </cell>
          <cell r="F1240">
            <v>1920.95</v>
          </cell>
        </row>
        <row r="1241">
          <cell r="A1241" t="str">
            <v>2 S 04 961 51</v>
          </cell>
          <cell r="B1241" t="str">
            <v xml:space="preserve">Boca de lobo dupla grelha concr. BLD 01 AC/BC </v>
          </cell>
          <cell r="C1241" t="str">
            <v>und</v>
          </cell>
          <cell r="D1241">
            <v>699.38</v>
          </cell>
          <cell r="E1241">
            <v>141.62</v>
          </cell>
          <cell r="F1241">
            <v>841</v>
          </cell>
        </row>
        <row r="1242">
          <cell r="A1242" t="str">
            <v>2 S 04 961 52</v>
          </cell>
          <cell r="B1242" t="str">
            <v xml:space="preserve">Boca de lobo dupla grelha concr. BLD 02 AC/BC </v>
          </cell>
          <cell r="C1242" t="str">
            <v>und</v>
          </cell>
          <cell r="D1242">
            <v>852.65</v>
          </cell>
          <cell r="E1242">
            <v>172.66</v>
          </cell>
          <cell r="F1242">
            <v>1025.31</v>
          </cell>
        </row>
        <row r="1243">
          <cell r="A1243" t="str">
            <v>2 S 04 961 53</v>
          </cell>
          <cell r="B1243" t="str">
            <v xml:space="preserve">Boca de lobo dupla grelha concr. BLD 03 AC/BC </v>
          </cell>
          <cell r="C1243" t="str">
            <v>und</v>
          </cell>
          <cell r="D1243">
            <v>1008.85</v>
          </cell>
          <cell r="E1243">
            <v>204.29</v>
          </cell>
          <cell r="F1243">
            <v>1213.1400000000001</v>
          </cell>
        </row>
        <row r="1244">
          <cell r="A1244" t="str">
            <v>2 S 04 961 54</v>
          </cell>
          <cell r="B1244" t="str">
            <v xml:space="preserve">Boca de lobo dupla grelha concr. BLD 04 AC/BC </v>
          </cell>
          <cell r="C1244" t="str">
            <v>und</v>
          </cell>
          <cell r="D1244">
            <v>1162.1199999999999</v>
          </cell>
          <cell r="E1244">
            <v>235.33</v>
          </cell>
          <cell r="F1244">
            <v>1397.45</v>
          </cell>
        </row>
        <row r="1245">
          <cell r="A1245" t="str">
            <v>2 S 04 961 55</v>
          </cell>
          <cell r="B1245" t="str">
            <v>Boca de lobo dupla grelha concr. BLD 05 AC/BC</v>
          </cell>
          <cell r="C1245" t="str">
            <v>und</v>
          </cell>
          <cell r="D1245">
            <v>1315.39</v>
          </cell>
          <cell r="E1245">
            <v>266.37</v>
          </cell>
          <cell r="F1245">
            <v>1581.75</v>
          </cell>
        </row>
        <row r="1246">
          <cell r="A1246" t="str">
            <v>2 S 04 961 56</v>
          </cell>
          <cell r="B1246" t="str">
            <v xml:space="preserve">Boca de lobo dupla grelha concr. BLD 06 AC/BC </v>
          </cell>
          <cell r="C1246" t="str">
            <v>und</v>
          </cell>
          <cell r="D1246">
            <v>1471.59</v>
          </cell>
          <cell r="E1246">
            <v>298</v>
          </cell>
          <cell r="F1246">
            <v>1769.59</v>
          </cell>
        </row>
        <row r="1247">
          <cell r="A1247" t="str">
            <v>2 S 04 961 57</v>
          </cell>
          <cell r="B1247" t="str">
            <v xml:space="preserve">Boca de lobo dupla grelha concr. BLD 07 AC/BC </v>
          </cell>
          <cell r="C1247" t="str">
            <v>und</v>
          </cell>
          <cell r="D1247">
            <v>1624.86</v>
          </cell>
          <cell r="E1247">
            <v>329.03</v>
          </cell>
          <cell r="F1247">
            <v>1953.89</v>
          </cell>
        </row>
        <row r="1248">
          <cell r="A1248" t="str">
            <v>2 S 04 962 01</v>
          </cell>
          <cell r="B1248" t="str">
            <v xml:space="preserve">Caixa de ligação e passagem - CLP 01 </v>
          </cell>
          <cell r="C1248" t="str">
            <v>und</v>
          </cell>
          <cell r="D1248">
            <v>613.32000000000005</v>
          </cell>
          <cell r="E1248">
            <v>124.2</v>
          </cell>
          <cell r="F1248">
            <v>737.51</v>
          </cell>
        </row>
        <row r="1249">
          <cell r="A1249" t="str">
            <v>2 S 04 962 02</v>
          </cell>
          <cell r="B1249" t="str">
            <v xml:space="preserve">Caixa de ligação e passagem - CLP 02 </v>
          </cell>
          <cell r="C1249" t="str">
            <v>und</v>
          </cell>
          <cell r="D1249">
            <v>596.66999999999996</v>
          </cell>
          <cell r="E1249">
            <v>120.83</v>
          </cell>
          <cell r="F1249">
            <v>717.49</v>
          </cell>
        </row>
        <row r="1250">
          <cell r="A1250" t="str">
            <v>2 S 04 962 03</v>
          </cell>
          <cell r="B1250" t="str">
            <v>Caixa de ligação e passagem - CLP 03</v>
          </cell>
          <cell r="C1250" t="str">
            <v>und</v>
          </cell>
          <cell r="D1250">
            <v>834.51</v>
          </cell>
          <cell r="E1250">
            <v>168.99</v>
          </cell>
          <cell r="F1250">
            <v>1003.5</v>
          </cell>
        </row>
        <row r="1251">
          <cell r="A1251" t="str">
            <v>2 S 04 962 04</v>
          </cell>
          <cell r="B1251" t="str">
            <v xml:space="preserve">Caixa de ligação e passagem - CLP 04 </v>
          </cell>
          <cell r="C1251" t="str">
            <v>und</v>
          </cell>
          <cell r="D1251">
            <v>1065.78</v>
          </cell>
          <cell r="E1251">
            <v>215.82</v>
          </cell>
          <cell r="F1251">
            <v>1281.6099999999999</v>
          </cell>
        </row>
        <row r="1252">
          <cell r="A1252" t="str">
            <v>2 S 04 962 05</v>
          </cell>
          <cell r="B1252" t="str">
            <v xml:space="preserve">Caixa de ligação e passagem - CLP 05 </v>
          </cell>
          <cell r="C1252" t="str">
            <v>und</v>
          </cell>
          <cell r="D1252">
            <v>1260.95</v>
          </cell>
          <cell r="E1252">
            <v>255.34</v>
          </cell>
          <cell r="F1252">
            <v>1516.3</v>
          </cell>
        </row>
        <row r="1253">
          <cell r="A1253" t="str">
            <v>2 S 04 962 06</v>
          </cell>
          <cell r="B1253" t="str">
            <v xml:space="preserve">Caixa de ligação e passagem - CLP 06 </v>
          </cell>
          <cell r="C1253" t="str">
            <v>und</v>
          </cell>
          <cell r="D1253">
            <v>1586.01</v>
          </cell>
          <cell r="E1253">
            <v>321.17</v>
          </cell>
          <cell r="F1253">
            <v>1907.18</v>
          </cell>
        </row>
        <row r="1254">
          <cell r="A1254" t="str">
            <v>2 S 04 962 07</v>
          </cell>
          <cell r="B1254" t="str">
            <v xml:space="preserve">Caixa de ligação e passagem - CLP 07 </v>
          </cell>
          <cell r="C1254" t="str">
            <v>und</v>
          </cell>
          <cell r="D1254">
            <v>729.38</v>
          </cell>
          <cell r="E1254">
            <v>147.69999999999999</v>
          </cell>
          <cell r="F1254">
            <v>877.08</v>
          </cell>
        </row>
        <row r="1255">
          <cell r="A1255" t="str">
            <v>2 S 04 962 08</v>
          </cell>
          <cell r="B1255" t="str">
            <v xml:space="preserve">Caixa de ligação e passagem - CLP 08 </v>
          </cell>
          <cell r="C1255" t="str">
            <v>und</v>
          </cell>
          <cell r="D1255">
            <v>709.96</v>
          </cell>
          <cell r="E1255">
            <v>143.77000000000001</v>
          </cell>
          <cell r="F1255">
            <v>853.73</v>
          </cell>
        </row>
        <row r="1256">
          <cell r="A1256" t="str">
            <v>2 S 04 962 09</v>
          </cell>
          <cell r="B1256" t="str">
            <v xml:space="preserve">Caixa de ligação e passagem - CLP 09 </v>
          </cell>
          <cell r="C1256" t="str">
            <v>und</v>
          </cell>
          <cell r="D1256">
            <v>971.34</v>
          </cell>
          <cell r="E1256">
            <v>196.7</v>
          </cell>
          <cell r="F1256">
            <v>1168.04</v>
          </cell>
        </row>
        <row r="1257">
          <cell r="A1257" t="str">
            <v>2 S 04 962 10</v>
          </cell>
          <cell r="B1257" t="str">
            <v xml:space="preserve">Caixa de ligação e passagem - CLP 10 </v>
          </cell>
          <cell r="C1257" t="str">
            <v>und</v>
          </cell>
          <cell r="D1257">
            <v>1211.46</v>
          </cell>
          <cell r="E1257">
            <v>245.32</v>
          </cell>
          <cell r="F1257">
            <v>1456.78</v>
          </cell>
        </row>
        <row r="1258">
          <cell r="A1258" t="str">
            <v>2 S 04 962 11</v>
          </cell>
          <cell r="B1258" t="str">
            <v xml:space="preserve">Caixa de ligação e passagem - CLP 11 </v>
          </cell>
          <cell r="C1258" t="str">
            <v>und</v>
          </cell>
          <cell r="D1258">
            <v>1418.24</v>
          </cell>
          <cell r="E1258">
            <v>287.19</v>
          </cell>
          <cell r="F1258">
            <v>1705.44</v>
          </cell>
        </row>
        <row r="1259">
          <cell r="A1259" t="str">
            <v>2 S 04 962 12</v>
          </cell>
          <cell r="B1259" t="str">
            <v xml:space="preserve">Caixa de ligação e passagem - CLP 12 </v>
          </cell>
          <cell r="C1259" t="str">
            <v>und</v>
          </cell>
          <cell r="D1259">
            <v>1734.67</v>
          </cell>
          <cell r="E1259">
            <v>351.27</v>
          </cell>
          <cell r="F1259">
            <v>2085.94</v>
          </cell>
        </row>
        <row r="1260">
          <cell r="A1260" t="str">
            <v>2 S 04 962 13</v>
          </cell>
          <cell r="B1260" t="str">
            <v xml:space="preserve">Caixa de ligação e passagem - CLP 13 </v>
          </cell>
          <cell r="C1260" t="str">
            <v>und</v>
          </cell>
          <cell r="D1260">
            <v>848.23</v>
          </cell>
          <cell r="E1260">
            <v>171.77</v>
          </cell>
          <cell r="F1260">
            <v>1019.99</v>
          </cell>
        </row>
        <row r="1261">
          <cell r="A1261" t="str">
            <v>2 S 04 962 14</v>
          </cell>
          <cell r="B1261" t="str">
            <v xml:space="preserve">Caixa de ligação e passagem - CLP 14 </v>
          </cell>
          <cell r="C1261" t="str">
            <v>und</v>
          </cell>
          <cell r="D1261">
            <v>831.58</v>
          </cell>
          <cell r="E1261">
            <v>168.39</v>
          </cell>
          <cell r="F1261">
            <v>999.97</v>
          </cell>
        </row>
        <row r="1262">
          <cell r="A1262" t="str">
            <v>2 S 04 962 15</v>
          </cell>
          <cell r="B1262" t="str">
            <v xml:space="preserve">Caixa de ligação e passagem - CLP 15 </v>
          </cell>
          <cell r="C1262" t="str">
            <v>und</v>
          </cell>
          <cell r="D1262">
            <v>1116.5</v>
          </cell>
          <cell r="E1262">
            <v>226.09</v>
          </cell>
          <cell r="F1262">
            <v>1342.59</v>
          </cell>
        </row>
        <row r="1263">
          <cell r="A1263" t="str">
            <v>2 S 04 962 16</v>
          </cell>
          <cell r="B1263" t="str">
            <v>Caixa de ligação e passagem - CLP 16</v>
          </cell>
          <cell r="C1263" t="str">
            <v>und</v>
          </cell>
          <cell r="D1263">
            <v>1371</v>
          </cell>
          <cell r="E1263">
            <v>277.63</v>
          </cell>
          <cell r="F1263">
            <v>1648.63</v>
          </cell>
        </row>
        <row r="1264">
          <cell r="A1264" t="str">
            <v>2 S 04 962 17</v>
          </cell>
          <cell r="B1264" t="str">
            <v xml:space="preserve">Caixa de ligação e passagem - CLP 17 </v>
          </cell>
          <cell r="C1264" t="str">
            <v>und</v>
          </cell>
          <cell r="D1264">
            <v>1586.63</v>
          </cell>
          <cell r="E1264">
            <v>321.29000000000002</v>
          </cell>
          <cell r="F1264">
            <v>1907.93</v>
          </cell>
        </row>
        <row r="1265">
          <cell r="A1265" t="str">
            <v>2 S 04 962 18</v>
          </cell>
          <cell r="B1265" t="str">
            <v xml:space="preserve">Caixa de ligação e passagem - CLP 18 </v>
          </cell>
          <cell r="C1265" t="str">
            <v>und</v>
          </cell>
          <cell r="D1265">
            <v>1921.87</v>
          </cell>
          <cell r="E1265">
            <v>389.18</v>
          </cell>
          <cell r="F1265">
            <v>2311.0500000000002</v>
          </cell>
        </row>
        <row r="1266">
          <cell r="A1266" t="str">
            <v>2 S 04 962 51</v>
          </cell>
          <cell r="B1266" t="str">
            <v xml:space="preserve">Caixa de ligação e passagem - CLP 01 AC/BC </v>
          </cell>
          <cell r="C1266" t="str">
            <v>und</v>
          </cell>
          <cell r="D1266">
            <v>638.62</v>
          </cell>
          <cell r="E1266">
            <v>129.32</v>
          </cell>
          <cell r="F1266">
            <v>767.94</v>
          </cell>
        </row>
        <row r="1267">
          <cell r="A1267" t="str">
            <v>2 S 04 962 52</v>
          </cell>
          <cell r="B1267" t="str">
            <v xml:space="preserve">Caixa de ligação e passagem - CLP 02 AC/BC </v>
          </cell>
          <cell r="C1267" t="str">
            <v>und</v>
          </cell>
          <cell r="D1267">
            <v>620.89</v>
          </cell>
          <cell r="E1267">
            <v>125.73</v>
          </cell>
          <cell r="F1267">
            <v>746.62</v>
          </cell>
        </row>
        <row r="1268">
          <cell r="A1268" t="str">
            <v>2 S 04 962 53</v>
          </cell>
          <cell r="B1268" t="str">
            <v xml:space="preserve">Caixa de ligação e passagem - CLP 03 AC/BC </v>
          </cell>
          <cell r="C1268" t="str">
            <v>und</v>
          </cell>
          <cell r="D1268">
            <v>869.32</v>
          </cell>
          <cell r="E1268">
            <v>176.04</v>
          </cell>
          <cell r="F1268">
            <v>1045.3599999999999</v>
          </cell>
        </row>
        <row r="1269">
          <cell r="A1269" t="str">
            <v>2 S 04 962 54</v>
          </cell>
          <cell r="B1269" t="str">
            <v xml:space="preserve">Caixa de ligação e passagem - CLP 04 AC/BC </v>
          </cell>
          <cell r="C1269" t="str">
            <v>und</v>
          </cell>
          <cell r="D1269">
            <v>1109.57</v>
          </cell>
          <cell r="E1269">
            <v>224.69</v>
          </cell>
          <cell r="F1269">
            <v>1334.25</v>
          </cell>
        </row>
        <row r="1270">
          <cell r="A1270" t="str">
            <v>2 S 04 962 55</v>
          </cell>
          <cell r="B1270" t="str">
            <v xml:space="preserve">Caixa de ligação e passagem - CLP 05 AC/BC </v>
          </cell>
          <cell r="C1270" t="str">
            <v>und</v>
          </cell>
          <cell r="D1270">
            <v>1311.55</v>
          </cell>
          <cell r="E1270">
            <v>265.58999999999997</v>
          </cell>
          <cell r="F1270">
            <v>1577.14</v>
          </cell>
        </row>
        <row r="1271">
          <cell r="A1271" t="str">
            <v>2 S 04 962 56</v>
          </cell>
          <cell r="B1271" t="str">
            <v xml:space="preserve">Caixa de ligação e passagem - CLP 06 AC/BC </v>
          </cell>
          <cell r="C1271" t="str">
            <v>und</v>
          </cell>
          <cell r="D1271">
            <v>1647.2</v>
          </cell>
          <cell r="E1271">
            <v>333.56</v>
          </cell>
          <cell r="F1271">
            <v>1980.75</v>
          </cell>
        </row>
        <row r="1272">
          <cell r="A1272" t="str">
            <v>2 S 04 962 57</v>
          </cell>
          <cell r="B1272" t="str">
            <v xml:space="preserve">Caixa de ligação e passagem - CLP 07 AC/BC </v>
          </cell>
          <cell r="C1272" t="str">
            <v>und</v>
          </cell>
          <cell r="D1272">
            <v>759.53</v>
          </cell>
          <cell r="E1272">
            <v>153.80000000000001</v>
          </cell>
          <cell r="F1272">
            <v>913.33</v>
          </cell>
        </row>
        <row r="1273">
          <cell r="A1273" t="str">
            <v>2 S 04 962 58</v>
          </cell>
          <cell r="B1273" t="str">
            <v>Caixa de ligação e passagem - CLP 08 AC/BC</v>
          </cell>
          <cell r="C1273" t="str">
            <v>und</v>
          </cell>
          <cell r="D1273">
            <v>738.85</v>
          </cell>
          <cell r="E1273">
            <v>149.62</v>
          </cell>
          <cell r="F1273">
            <v>888.47</v>
          </cell>
        </row>
        <row r="1274">
          <cell r="A1274" t="str">
            <v>2 S 04 962 59</v>
          </cell>
          <cell r="B1274" t="str">
            <v xml:space="preserve">Caixa de ligação e passagem - CLP 09 AC/BC </v>
          </cell>
          <cell r="C1274" t="str">
            <v>und</v>
          </cell>
          <cell r="D1274">
            <v>1012.07</v>
          </cell>
          <cell r="E1274">
            <v>204.95</v>
          </cell>
          <cell r="F1274">
            <v>1217.02</v>
          </cell>
        </row>
        <row r="1275">
          <cell r="A1275" t="str">
            <v>2 S 04 962 60</v>
          </cell>
          <cell r="B1275" t="str">
            <v xml:space="preserve">Caixa de ligação e passagem - CLP 10 AC/BC </v>
          </cell>
          <cell r="C1275" t="str">
            <v>und</v>
          </cell>
          <cell r="D1275">
            <v>1261.52</v>
          </cell>
          <cell r="E1275">
            <v>255.46</v>
          </cell>
          <cell r="F1275">
            <v>1516.98</v>
          </cell>
        </row>
        <row r="1276">
          <cell r="A1276" t="str">
            <v>2 S 04 962 61</v>
          </cell>
          <cell r="B1276" t="str">
            <v xml:space="preserve">Caixa de ligação e passagem - CLP 11 AC/BC </v>
          </cell>
          <cell r="C1276" t="str">
            <v>und</v>
          </cell>
          <cell r="D1276">
            <v>1475.66</v>
          </cell>
          <cell r="E1276">
            <v>298.82</v>
          </cell>
          <cell r="F1276">
            <v>1774.48</v>
          </cell>
        </row>
        <row r="1277">
          <cell r="A1277" t="str">
            <v>2 S 04 962 62</v>
          </cell>
          <cell r="B1277" t="str">
            <v xml:space="preserve">Caixa de ligação e passagem - CLP 12 AC/BC </v>
          </cell>
          <cell r="C1277" t="str">
            <v>und</v>
          </cell>
          <cell r="D1277">
            <v>1803.21</v>
          </cell>
          <cell r="E1277">
            <v>365.15</v>
          </cell>
          <cell r="F1277">
            <v>2168.36</v>
          </cell>
        </row>
        <row r="1278">
          <cell r="A1278" t="str">
            <v>2 S 04 962 63</v>
          </cell>
          <cell r="B1278" t="str">
            <v xml:space="preserve">Caixa de ligação e passagem - CLP 13 AC/BC </v>
          </cell>
          <cell r="C1278" t="str">
            <v>und</v>
          </cell>
          <cell r="D1278">
            <v>883.4</v>
          </cell>
          <cell r="E1278">
            <v>178.89</v>
          </cell>
          <cell r="F1278">
            <v>1062.28</v>
          </cell>
        </row>
        <row r="1279">
          <cell r="A1279" t="str">
            <v>2 S 04 962 64</v>
          </cell>
          <cell r="B1279" t="str">
            <v xml:space="preserve">Caixa de ligação e passagem - CLP 14 AC/BC </v>
          </cell>
          <cell r="C1279" t="str">
            <v>und</v>
          </cell>
          <cell r="D1279">
            <v>865.67</v>
          </cell>
          <cell r="E1279">
            <v>175.3</v>
          </cell>
          <cell r="F1279">
            <v>1040.97</v>
          </cell>
        </row>
        <row r="1280">
          <cell r="A1280" t="str">
            <v>2 S 04 962 65</v>
          </cell>
          <cell r="B1280" t="str">
            <v>Caixa de ligação e passagem - CLP 15 AC/BC</v>
          </cell>
          <cell r="C1280" t="str">
            <v>und</v>
          </cell>
          <cell r="D1280">
            <v>1163.69</v>
          </cell>
          <cell r="E1280">
            <v>235.65</v>
          </cell>
          <cell r="F1280">
            <v>1399.34</v>
          </cell>
        </row>
        <row r="1281">
          <cell r="A1281" t="str">
            <v>2 S 04 962 66</v>
          </cell>
          <cell r="B1281" t="str">
            <v xml:space="preserve">Caixa de ligação e passagem - CLP 16 AC/BC </v>
          </cell>
          <cell r="C1281" t="str">
            <v>und</v>
          </cell>
          <cell r="D1281">
            <v>1428.24</v>
          </cell>
          <cell r="E1281">
            <v>289.22000000000003</v>
          </cell>
          <cell r="F1281">
            <v>1717.46</v>
          </cell>
        </row>
        <row r="1282">
          <cell r="A1282" t="str">
            <v>2 S 04 962 67</v>
          </cell>
          <cell r="B1282" t="str">
            <v xml:space="preserve">Caixa de ligação e passagem - CLP 17 AC/BC </v>
          </cell>
          <cell r="C1282" t="str">
            <v>und</v>
          </cell>
          <cell r="D1282">
            <v>1651.59</v>
          </cell>
          <cell r="E1282">
            <v>334.45</v>
          </cell>
          <cell r="F1282">
            <v>1986.03</v>
          </cell>
        </row>
        <row r="1283">
          <cell r="A1283" t="str">
            <v>2 S 04 962 68</v>
          </cell>
          <cell r="B1283" t="str">
            <v xml:space="preserve">Caixa de ligação e passagem - CLP 18 AC/BC </v>
          </cell>
          <cell r="C1283" t="str">
            <v>und</v>
          </cell>
          <cell r="D1283">
            <v>1998.85</v>
          </cell>
          <cell r="E1283">
            <v>404.77</v>
          </cell>
          <cell r="F1283">
            <v>2403.61</v>
          </cell>
        </row>
        <row r="1284">
          <cell r="A1284" t="str">
            <v>2 S 04 963 01</v>
          </cell>
          <cell r="B1284" t="str">
            <v xml:space="preserve">Poço de visita - PVI 01 </v>
          </cell>
          <cell r="C1284" t="str">
            <v>und</v>
          </cell>
          <cell r="D1284">
            <v>841.01</v>
          </cell>
          <cell r="E1284">
            <v>170.3</v>
          </cell>
          <cell r="F1284">
            <v>1011.31</v>
          </cell>
        </row>
        <row r="1285">
          <cell r="A1285" t="str">
            <v>2 S 04 963 02</v>
          </cell>
          <cell r="B1285" t="str">
            <v xml:space="preserve">Poço de visita - PVI 02 </v>
          </cell>
          <cell r="C1285" t="str">
            <v>und</v>
          </cell>
          <cell r="D1285">
            <v>817.7</v>
          </cell>
          <cell r="E1285">
            <v>165.58</v>
          </cell>
          <cell r="F1285">
            <v>983.29</v>
          </cell>
        </row>
        <row r="1286">
          <cell r="A1286" t="str">
            <v>2 S 04 963 03</v>
          </cell>
          <cell r="B1286" t="str">
            <v xml:space="preserve">Poço de visita - PVI 03 </v>
          </cell>
          <cell r="C1286" t="str">
            <v>und</v>
          </cell>
          <cell r="D1286">
            <v>960.61</v>
          </cell>
          <cell r="E1286">
            <v>194.52</v>
          </cell>
          <cell r="F1286">
            <v>1155.1400000000001</v>
          </cell>
        </row>
        <row r="1287">
          <cell r="A1287" t="str">
            <v>2 S 04 963 04</v>
          </cell>
          <cell r="B1287" t="str">
            <v xml:space="preserve">Poço de visita - PVI 04 </v>
          </cell>
          <cell r="C1287" t="str">
            <v>und</v>
          </cell>
          <cell r="D1287">
            <v>1155.01</v>
          </cell>
          <cell r="E1287">
            <v>233.89</v>
          </cell>
          <cell r="F1287">
            <v>1388.9</v>
          </cell>
        </row>
        <row r="1288">
          <cell r="A1288" t="str">
            <v>2 S 04 963 05</v>
          </cell>
          <cell r="B1288" t="str">
            <v xml:space="preserve">Poço de visita - PVI 05 </v>
          </cell>
          <cell r="C1288" t="str">
            <v>und</v>
          </cell>
          <cell r="D1288">
            <v>1351.84</v>
          </cell>
          <cell r="E1288">
            <v>273.75</v>
          </cell>
          <cell r="F1288">
            <v>1625.59</v>
          </cell>
        </row>
        <row r="1289">
          <cell r="A1289" t="str">
            <v>2 S 04 963 06</v>
          </cell>
          <cell r="B1289" t="str">
            <v xml:space="preserve">Poço de visita - PVI 06 </v>
          </cell>
          <cell r="C1289" t="str">
            <v>und</v>
          </cell>
          <cell r="D1289">
            <v>1666.24</v>
          </cell>
          <cell r="E1289">
            <v>337.41</v>
          </cell>
          <cell r="F1289">
            <v>2003.65</v>
          </cell>
        </row>
        <row r="1290">
          <cell r="A1290" t="str">
            <v>2 S 04 963 07</v>
          </cell>
          <cell r="B1290" t="str">
            <v xml:space="preserve">Poço de visita - PVI 07 </v>
          </cell>
          <cell r="C1290" t="str">
            <v>und</v>
          </cell>
          <cell r="D1290">
            <v>963.68</v>
          </cell>
          <cell r="E1290">
            <v>195.15</v>
          </cell>
          <cell r="F1290">
            <v>1158.83</v>
          </cell>
        </row>
        <row r="1291">
          <cell r="A1291" t="str">
            <v>2 S 04 963 08</v>
          </cell>
          <cell r="B1291" t="str">
            <v xml:space="preserve">Poço de visita - PVI 08 </v>
          </cell>
          <cell r="C1291" t="str">
            <v>und</v>
          </cell>
          <cell r="D1291">
            <v>947.03</v>
          </cell>
          <cell r="E1291">
            <v>191.77</v>
          </cell>
          <cell r="F1291">
            <v>1138.81</v>
          </cell>
        </row>
        <row r="1292">
          <cell r="A1292" t="str">
            <v>2 S 04 963 09</v>
          </cell>
          <cell r="B1292" t="str">
            <v xml:space="preserve">Poço de visita - PVI 09 </v>
          </cell>
          <cell r="C1292" t="str">
            <v>und</v>
          </cell>
          <cell r="D1292">
            <v>1101.8599999999999</v>
          </cell>
          <cell r="E1292">
            <v>223.13</v>
          </cell>
          <cell r="F1292">
            <v>1324.99</v>
          </cell>
        </row>
        <row r="1293">
          <cell r="A1293" t="str">
            <v>2 S 04 963 10</v>
          </cell>
          <cell r="B1293" t="str">
            <v xml:space="preserve">Poço de visita - PVI 10 </v>
          </cell>
          <cell r="C1293" t="str">
            <v>und</v>
          </cell>
          <cell r="D1293">
            <v>1270.21</v>
          </cell>
          <cell r="E1293">
            <v>257.22000000000003</v>
          </cell>
          <cell r="F1293">
            <v>1527.42</v>
          </cell>
        </row>
        <row r="1294">
          <cell r="A1294" t="str">
            <v>2 S 04 963 11</v>
          </cell>
          <cell r="B1294" t="str">
            <v xml:space="preserve">Poço de visita - PVI 11 </v>
          </cell>
          <cell r="C1294" t="str">
            <v>und</v>
          </cell>
          <cell r="D1294">
            <v>1509.13</v>
          </cell>
          <cell r="E1294">
            <v>305.60000000000002</v>
          </cell>
          <cell r="F1294">
            <v>1814.73</v>
          </cell>
        </row>
        <row r="1295">
          <cell r="A1295" t="str">
            <v>2 S 04 963 12</v>
          </cell>
          <cell r="B1295" t="str">
            <v xml:space="preserve">Poço de visita - PVI 12 </v>
          </cell>
          <cell r="C1295" t="str">
            <v>und</v>
          </cell>
          <cell r="D1295">
            <v>1839.56</v>
          </cell>
          <cell r="E1295">
            <v>372.51</v>
          </cell>
          <cell r="F1295">
            <v>2212.0700000000002</v>
          </cell>
        </row>
        <row r="1296">
          <cell r="A1296" t="str">
            <v>2 S 04 963 13</v>
          </cell>
          <cell r="B1296" t="str">
            <v xml:space="preserve">Poço de visita - PVI 13 </v>
          </cell>
          <cell r="C1296" t="str">
            <v>und</v>
          </cell>
          <cell r="D1296">
            <v>1170.07</v>
          </cell>
          <cell r="E1296">
            <v>236.94</v>
          </cell>
          <cell r="F1296">
            <v>1407</v>
          </cell>
        </row>
        <row r="1297">
          <cell r="A1297" t="str">
            <v>2 S 04 963 14</v>
          </cell>
          <cell r="B1297" t="str">
            <v xml:space="preserve">Poço de visita - PVI 14 </v>
          </cell>
          <cell r="C1297" t="str">
            <v>und</v>
          </cell>
          <cell r="D1297">
            <v>1084.69</v>
          </cell>
          <cell r="E1297">
            <v>219.65</v>
          </cell>
          <cell r="F1297">
            <v>1304.3399999999999</v>
          </cell>
        </row>
        <row r="1298">
          <cell r="A1298" t="str">
            <v>2 S 04 963 15</v>
          </cell>
          <cell r="B1298" t="str">
            <v xml:space="preserve">Poço de visita - PVI 15 </v>
          </cell>
          <cell r="C1298" t="str">
            <v>und</v>
          </cell>
          <cell r="D1298">
            <v>1254.22</v>
          </cell>
          <cell r="E1298">
            <v>253.98</v>
          </cell>
          <cell r="F1298">
            <v>1508.19</v>
          </cell>
        </row>
        <row r="1299">
          <cell r="A1299" t="str">
            <v>2 S 04 963 16</v>
          </cell>
          <cell r="B1299" t="str">
            <v xml:space="preserve">Poço de visita - PVI 16 </v>
          </cell>
          <cell r="C1299" t="str">
            <v>und</v>
          </cell>
          <cell r="D1299">
            <v>1463</v>
          </cell>
          <cell r="E1299">
            <v>296.26</v>
          </cell>
          <cell r="F1299">
            <v>1759.26</v>
          </cell>
        </row>
        <row r="1300">
          <cell r="A1300" t="str">
            <v>2 S 04 963 17</v>
          </cell>
          <cell r="B1300" t="str">
            <v xml:space="preserve">Poço de visita - PVI 17 </v>
          </cell>
          <cell r="C1300" t="str">
            <v>und</v>
          </cell>
          <cell r="D1300">
            <v>1677.52</v>
          </cell>
          <cell r="E1300">
            <v>339.7</v>
          </cell>
          <cell r="F1300">
            <v>2017.21</v>
          </cell>
        </row>
        <row r="1301">
          <cell r="A1301" t="str">
            <v>2 S 04 963 18</v>
          </cell>
          <cell r="B1301" t="str">
            <v>Poço de visita - PVI 18</v>
          </cell>
          <cell r="C1301" t="str">
            <v>und</v>
          </cell>
          <cell r="D1301">
            <v>2023.99</v>
          </cell>
          <cell r="E1301">
            <v>409.86</v>
          </cell>
          <cell r="F1301">
            <v>2433.85</v>
          </cell>
        </row>
        <row r="1302">
          <cell r="A1302" t="str">
            <v>2 S 04 963 31</v>
          </cell>
          <cell r="B1302" t="str">
            <v xml:space="preserve">Chaminé dos poços de visita - CPV 01 </v>
          </cell>
          <cell r="C1302" t="str">
            <v>und</v>
          </cell>
          <cell r="D1302">
            <v>578.89</v>
          </cell>
          <cell r="E1302">
            <v>117.23</v>
          </cell>
          <cell r="F1302">
            <v>696.12</v>
          </cell>
        </row>
        <row r="1303">
          <cell r="A1303" t="str">
            <v>2 S 04 963 32</v>
          </cell>
          <cell r="B1303" t="str">
            <v xml:space="preserve">Chaminé dos poços de visita - CPV 02 </v>
          </cell>
          <cell r="C1303" t="str">
            <v>und</v>
          </cell>
          <cell r="D1303">
            <v>680.54</v>
          </cell>
          <cell r="E1303">
            <v>137.81</v>
          </cell>
          <cell r="F1303">
            <v>818.35</v>
          </cell>
        </row>
        <row r="1304">
          <cell r="A1304" t="str">
            <v>2 S 04 963 33</v>
          </cell>
          <cell r="B1304" t="str">
            <v xml:space="preserve">Chaminé dos poços de visita - CPV 03 </v>
          </cell>
          <cell r="C1304" t="str">
            <v>und</v>
          </cell>
          <cell r="D1304">
            <v>778.8</v>
          </cell>
          <cell r="E1304">
            <v>157.71</v>
          </cell>
          <cell r="F1304">
            <v>936.5</v>
          </cell>
        </row>
        <row r="1305">
          <cell r="A1305" t="str">
            <v>2 S 04 963 34</v>
          </cell>
          <cell r="B1305" t="str">
            <v xml:space="preserve">Chaminé dos poços de visita - CPV 04 </v>
          </cell>
          <cell r="C1305" t="str">
            <v>und</v>
          </cell>
          <cell r="D1305">
            <v>881.28</v>
          </cell>
          <cell r="E1305">
            <v>178.46</v>
          </cell>
          <cell r="F1305">
            <v>1059.73</v>
          </cell>
        </row>
        <row r="1306">
          <cell r="A1306" t="str">
            <v>2 S 04 963 35</v>
          </cell>
          <cell r="B1306" t="str">
            <v>Chaminé dos poços de visita - CPV 05</v>
          </cell>
          <cell r="C1306" t="str">
            <v>und</v>
          </cell>
          <cell r="D1306">
            <v>613.91999999999996</v>
          </cell>
          <cell r="E1306">
            <v>124.32</v>
          </cell>
          <cell r="F1306">
            <v>738.24</v>
          </cell>
        </row>
        <row r="1307">
          <cell r="A1307" t="str">
            <v>2 S 04 963 36</v>
          </cell>
          <cell r="B1307" t="str">
            <v xml:space="preserve">Chaminé dos poços de visita - CPV 06 </v>
          </cell>
          <cell r="C1307" t="str">
            <v>und</v>
          </cell>
          <cell r="D1307">
            <v>1081.18</v>
          </cell>
          <cell r="E1307">
            <v>218.94</v>
          </cell>
          <cell r="F1307">
            <v>1300.1199999999999</v>
          </cell>
        </row>
        <row r="1308">
          <cell r="A1308" t="str">
            <v>2 S 04 963 37</v>
          </cell>
          <cell r="B1308" t="str">
            <v xml:space="preserve">Chaminé dos poços de visita - CPV 07 </v>
          </cell>
          <cell r="C1308" t="str">
            <v>und</v>
          </cell>
          <cell r="D1308">
            <v>1180.27</v>
          </cell>
          <cell r="E1308">
            <v>239</v>
          </cell>
          <cell r="F1308">
            <v>1419.27</v>
          </cell>
        </row>
        <row r="1309">
          <cell r="A1309" t="str">
            <v>2 S 04 963 51</v>
          </cell>
          <cell r="B1309" t="str">
            <v xml:space="preserve">Poço de visita - PVI 01 AC/BC </v>
          </cell>
          <cell r="C1309" t="str">
            <v>und</v>
          </cell>
          <cell r="D1309">
            <v>872.23</v>
          </cell>
          <cell r="E1309">
            <v>176.63</v>
          </cell>
          <cell r="F1309">
            <v>1048.8599999999999</v>
          </cell>
        </row>
        <row r="1310">
          <cell r="A1310" t="str">
            <v>2 S 04 963 52</v>
          </cell>
          <cell r="B1310" t="str">
            <v xml:space="preserve">Poço de visita - PVI 02 AC/BC </v>
          </cell>
          <cell r="C1310" t="str">
            <v>und</v>
          </cell>
          <cell r="D1310">
            <v>847.67</v>
          </cell>
          <cell r="E1310">
            <v>171.65</v>
          </cell>
          <cell r="F1310">
            <v>1019.32</v>
          </cell>
        </row>
        <row r="1311">
          <cell r="A1311" t="str">
            <v>2 S 04 963 53</v>
          </cell>
          <cell r="B1311" t="str">
            <v>Poço de visita - PVI 03 AC/BC</v>
          </cell>
          <cell r="C1311" t="str">
            <v>und</v>
          </cell>
          <cell r="D1311">
            <v>997.93</v>
          </cell>
          <cell r="E1311">
            <v>202.08</v>
          </cell>
          <cell r="F1311">
            <v>1200.02</v>
          </cell>
        </row>
        <row r="1312">
          <cell r="A1312" t="str">
            <v>2 S 04 963 54</v>
          </cell>
          <cell r="B1312" t="str">
            <v xml:space="preserve">Poço de visita - PVI 04 AC/BC </v>
          </cell>
          <cell r="C1312" t="str">
            <v>und</v>
          </cell>
          <cell r="D1312">
            <v>1199.51</v>
          </cell>
          <cell r="E1312">
            <v>242.9</v>
          </cell>
          <cell r="F1312">
            <v>1442.41</v>
          </cell>
        </row>
        <row r="1313">
          <cell r="A1313" t="str">
            <v>2 S 04 963 55</v>
          </cell>
          <cell r="B1313" t="str">
            <v>Poço de visita - PVI 05 AC/BC</v>
          </cell>
          <cell r="C1313" t="str">
            <v>und</v>
          </cell>
          <cell r="D1313">
            <v>1403.7</v>
          </cell>
          <cell r="E1313">
            <v>284.25</v>
          </cell>
          <cell r="F1313">
            <v>1687.94</v>
          </cell>
        </row>
        <row r="1314">
          <cell r="A1314" t="str">
            <v>2 S 04 963 56</v>
          </cell>
          <cell r="B1314" t="str">
            <v>Poço de visita - PVI 06 AC/BC</v>
          </cell>
          <cell r="C1314" t="str">
            <v>und</v>
          </cell>
          <cell r="D1314">
            <v>1729.04</v>
          </cell>
          <cell r="E1314">
            <v>350.13</v>
          </cell>
          <cell r="F1314">
            <v>2079.17</v>
          </cell>
        </row>
        <row r="1315">
          <cell r="A1315" t="str">
            <v>2 S 04 963 57</v>
          </cell>
          <cell r="B1315" t="str">
            <v>Poço de visita - PVI 07 AC/BC</v>
          </cell>
          <cell r="C1315" t="str">
            <v>und</v>
          </cell>
          <cell r="D1315">
            <v>1000.11</v>
          </cell>
          <cell r="E1315">
            <v>202.52</v>
          </cell>
          <cell r="F1315">
            <v>1202.6300000000001</v>
          </cell>
        </row>
        <row r="1316">
          <cell r="A1316" t="str">
            <v>2 S 04 963 58</v>
          </cell>
          <cell r="B1316" t="str">
            <v xml:space="preserve">Poço de visita - PVI 08 AC/BC </v>
          </cell>
          <cell r="C1316" t="str">
            <v>und</v>
          </cell>
          <cell r="D1316">
            <v>982.38</v>
          </cell>
          <cell r="E1316">
            <v>198.93</v>
          </cell>
          <cell r="F1316">
            <v>1181.31</v>
          </cell>
        </row>
        <row r="1317">
          <cell r="A1317" t="str">
            <v>2 S 04 963 59</v>
          </cell>
          <cell r="B1317" t="str">
            <v>Poço de visita - PVI 09 AC/BC</v>
          </cell>
          <cell r="C1317" t="str">
            <v>und</v>
          </cell>
          <cell r="D1317">
            <v>1145.29</v>
          </cell>
          <cell r="E1317">
            <v>231.92</v>
          </cell>
          <cell r="F1317">
            <v>1377.21</v>
          </cell>
        </row>
        <row r="1318">
          <cell r="A1318" t="str">
            <v>2 S 04 963 60</v>
          </cell>
          <cell r="B1318" t="str">
            <v>Poço de visita - PVI 10 AC/BC</v>
          </cell>
          <cell r="C1318" t="str">
            <v>und</v>
          </cell>
          <cell r="D1318">
            <v>1321.17</v>
          </cell>
          <cell r="E1318">
            <v>267.54000000000002</v>
          </cell>
          <cell r="F1318">
            <v>1588.7</v>
          </cell>
        </row>
        <row r="1319">
          <cell r="A1319" t="str">
            <v>2 S 04 963 61</v>
          </cell>
          <cell r="B1319" t="str">
            <v xml:space="preserve">Poço de visita - PVI 11 AC/BC </v>
          </cell>
          <cell r="C1319" t="str">
            <v>und</v>
          </cell>
          <cell r="D1319">
            <v>1567.8</v>
          </cell>
          <cell r="E1319">
            <v>317.48</v>
          </cell>
          <cell r="F1319">
            <v>1885.28</v>
          </cell>
        </row>
        <row r="1320">
          <cell r="A1320" t="str">
            <v>2 S 04 963 62</v>
          </cell>
          <cell r="B1320" t="str">
            <v xml:space="preserve">Poço de visita - PVI 12 AC/BC </v>
          </cell>
          <cell r="C1320" t="str">
            <v>und</v>
          </cell>
          <cell r="D1320">
            <v>1909.9</v>
          </cell>
          <cell r="E1320">
            <v>386.75</v>
          </cell>
          <cell r="F1320">
            <v>2296.65</v>
          </cell>
        </row>
        <row r="1321">
          <cell r="A1321" t="str">
            <v>2 S 04 963 63</v>
          </cell>
          <cell r="B1321" t="str">
            <v>Poço de visita - PVI 13 AC/BC</v>
          </cell>
          <cell r="C1321" t="str">
            <v>und</v>
          </cell>
          <cell r="D1321">
            <v>1212.4100000000001</v>
          </cell>
          <cell r="E1321">
            <v>245.51</v>
          </cell>
          <cell r="F1321">
            <v>1457.92</v>
          </cell>
        </row>
        <row r="1322">
          <cell r="A1322" t="str">
            <v>2 S 04 963 64</v>
          </cell>
          <cell r="B1322" t="str">
            <v xml:space="preserve">Poço de visita - PVI 14 AC/BC </v>
          </cell>
          <cell r="C1322" t="str">
            <v>und</v>
          </cell>
          <cell r="D1322">
            <v>1125.96</v>
          </cell>
          <cell r="E1322">
            <v>228.01</v>
          </cell>
          <cell r="F1322">
            <v>1353.96</v>
          </cell>
        </row>
        <row r="1323">
          <cell r="A1323" t="str">
            <v>2 S 04 963 65</v>
          </cell>
          <cell r="B1323" t="str">
            <v>Poço de visita - PVI 15 AC/BC</v>
          </cell>
          <cell r="C1323" t="str">
            <v>und</v>
          </cell>
          <cell r="D1323">
            <v>1304.46</v>
          </cell>
          <cell r="E1323">
            <v>264.14999999999998</v>
          </cell>
          <cell r="F1323">
            <v>1568.61</v>
          </cell>
        </row>
        <row r="1324">
          <cell r="A1324" t="str">
            <v>2 S 04 963 66</v>
          </cell>
          <cell r="B1324" t="str">
            <v xml:space="preserve">Poço de visita - PVI 16 AC/BC </v>
          </cell>
          <cell r="C1324" t="str">
            <v>und</v>
          </cell>
          <cell r="D1324">
            <v>1521.14</v>
          </cell>
          <cell r="E1324">
            <v>308.02999999999997</v>
          </cell>
          <cell r="F1324">
            <v>1829.17</v>
          </cell>
        </row>
        <row r="1325">
          <cell r="A1325" t="str">
            <v>2 S 04 963 67</v>
          </cell>
          <cell r="B1325" t="str">
            <v>Poço de visita - PVI 17 AC/BC</v>
          </cell>
          <cell r="C1325" t="str">
            <v>und</v>
          </cell>
          <cell r="D1325">
            <v>1743.73</v>
          </cell>
          <cell r="E1325">
            <v>353.11</v>
          </cell>
          <cell r="F1325">
            <v>2096.83</v>
          </cell>
        </row>
        <row r="1326">
          <cell r="A1326" t="str">
            <v>2 S 04 963 68</v>
          </cell>
          <cell r="B1326" t="str">
            <v xml:space="preserve">Poço de visita - PVI 18 AC/BC </v>
          </cell>
          <cell r="C1326" t="str">
            <v>und</v>
          </cell>
          <cell r="D1326">
            <v>2102.58</v>
          </cell>
          <cell r="E1326">
            <v>425.77</v>
          </cell>
          <cell r="F1326">
            <v>2528.35</v>
          </cell>
        </row>
        <row r="1327">
          <cell r="A1327" t="str">
            <v>2 S 04 963 81</v>
          </cell>
          <cell r="B1327" t="str">
            <v xml:space="preserve">Chaminé dos poços de visita - CPV 01 AC/BC </v>
          </cell>
          <cell r="C1327" t="str">
            <v>und</v>
          </cell>
          <cell r="D1327">
            <v>584.91999999999996</v>
          </cell>
          <cell r="E1327">
            <v>118.45</v>
          </cell>
          <cell r="F1327">
            <v>703.37</v>
          </cell>
        </row>
        <row r="1328">
          <cell r="A1328" t="str">
            <v>2 S 04 963 82</v>
          </cell>
          <cell r="B1328" t="str">
            <v xml:space="preserve">Chaminé dos poços de visita - CPV 02 AC/BC </v>
          </cell>
          <cell r="C1328" t="str">
            <v>und</v>
          </cell>
          <cell r="D1328">
            <v>687.74</v>
          </cell>
          <cell r="E1328">
            <v>139.27000000000001</v>
          </cell>
          <cell r="F1328">
            <v>827</v>
          </cell>
        </row>
        <row r="1329">
          <cell r="A1329" t="str">
            <v>2 S 04 963 83</v>
          </cell>
          <cell r="B1329" t="str">
            <v xml:space="preserve">Chaminé dos poços de visita - CPV 03 AC/BC </v>
          </cell>
          <cell r="C1329" t="str">
            <v>und</v>
          </cell>
          <cell r="D1329">
            <v>787.01</v>
          </cell>
          <cell r="E1329">
            <v>159.37</v>
          </cell>
          <cell r="F1329">
            <v>946.38</v>
          </cell>
        </row>
        <row r="1330">
          <cell r="A1330" t="str">
            <v>2 S 04 963 84</v>
          </cell>
          <cell r="B1330" t="str">
            <v xml:space="preserve">Chaminé dos poços de visita - CPV 04 AC/BC </v>
          </cell>
          <cell r="C1330" t="str">
            <v>und</v>
          </cell>
          <cell r="D1330">
            <v>890.65</v>
          </cell>
          <cell r="E1330">
            <v>180.36</v>
          </cell>
          <cell r="F1330">
            <v>1071.01</v>
          </cell>
        </row>
        <row r="1331">
          <cell r="A1331" t="str">
            <v>2 S 04 963 85</v>
          </cell>
          <cell r="B1331" t="str">
            <v xml:space="preserve">Chaminé dos poços de visita - CPV 05 AC/BC </v>
          </cell>
          <cell r="C1331" t="str">
            <v>und</v>
          </cell>
          <cell r="D1331">
            <v>620.30999999999995</v>
          </cell>
          <cell r="E1331">
            <v>125.61</v>
          </cell>
          <cell r="F1331">
            <v>745.92</v>
          </cell>
        </row>
        <row r="1332">
          <cell r="A1332" t="str">
            <v>2 S 04 963 86</v>
          </cell>
          <cell r="B1332" t="str">
            <v xml:space="preserve">Chaminé dos poços de visita - CPV 06 AC/BC </v>
          </cell>
          <cell r="C1332" t="str">
            <v>und</v>
          </cell>
          <cell r="D1332">
            <v>1092.74</v>
          </cell>
          <cell r="E1332">
            <v>221.28</v>
          </cell>
          <cell r="F1332">
            <v>1314.02</v>
          </cell>
        </row>
        <row r="1333">
          <cell r="A1333" t="str">
            <v>2 S 04 963 87</v>
          </cell>
          <cell r="B1333" t="str">
            <v xml:space="preserve">Chaminé dos poços de visita - CPV 07 AC/BC </v>
          </cell>
          <cell r="C1333" t="str">
            <v>und</v>
          </cell>
          <cell r="D1333">
            <v>1192.8499999999999</v>
          </cell>
          <cell r="E1333">
            <v>241.55</v>
          </cell>
          <cell r="F1333">
            <v>1434.4</v>
          </cell>
        </row>
        <row r="1334">
          <cell r="A1334" t="str">
            <v>2 S 04 964 01</v>
          </cell>
          <cell r="B1334" t="str">
            <v xml:space="preserve">Tubulação de drenagem urbana - D=0,40 m s/ berço </v>
          </cell>
          <cell r="C1334" t="str">
            <v>m</v>
          </cell>
          <cell r="D1334">
            <v>95.03</v>
          </cell>
          <cell r="E1334">
            <v>19.239999999999998</v>
          </cell>
          <cell r="F1334">
            <v>114.27</v>
          </cell>
        </row>
        <row r="1335">
          <cell r="A1335" t="str">
            <v>2 S 04 964 02</v>
          </cell>
          <cell r="B1335" t="str">
            <v>Tubulação de drenagem urbana - D=0,60 m s/ berço</v>
          </cell>
          <cell r="C1335" t="str">
            <v>m</v>
          </cell>
          <cell r="D1335">
            <v>202.34</v>
          </cell>
          <cell r="E1335">
            <v>40.97</v>
          </cell>
          <cell r="F1335">
            <v>243.31</v>
          </cell>
        </row>
        <row r="1336">
          <cell r="A1336" t="str">
            <v>2 S 04 964 03</v>
          </cell>
          <cell r="B1336" t="str">
            <v xml:space="preserve">Tubulação de drenagem urbana - D=0,80 m s/ berço </v>
          </cell>
          <cell r="C1336" t="str">
            <v>m</v>
          </cell>
          <cell r="D1336">
            <v>269.97000000000003</v>
          </cell>
          <cell r="E1336">
            <v>54.67</v>
          </cell>
          <cell r="F1336">
            <v>324.64</v>
          </cell>
        </row>
        <row r="1337">
          <cell r="A1337" t="str">
            <v>2 S 04 964 04</v>
          </cell>
          <cell r="B1337" t="str">
            <v xml:space="preserve">Tubulação de drenagem urbana - D=1,00 m s/ berço </v>
          </cell>
          <cell r="C1337" t="str">
            <v>m</v>
          </cell>
          <cell r="D1337">
            <v>380.46</v>
          </cell>
          <cell r="E1337">
            <v>77.040000000000006</v>
          </cell>
          <cell r="F1337">
            <v>457.51</v>
          </cell>
        </row>
        <row r="1338">
          <cell r="A1338" t="str">
            <v>2 S 04 964 05</v>
          </cell>
          <cell r="B1338" t="str">
            <v xml:space="preserve">Tubulação de drenagem urbana - D=1,20 m s/ berço </v>
          </cell>
          <cell r="C1338" t="str">
            <v>m</v>
          </cell>
          <cell r="D1338">
            <v>512.41999999999996</v>
          </cell>
          <cell r="E1338">
            <v>103.77</v>
          </cell>
          <cell r="F1338">
            <v>616.19000000000005</v>
          </cell>
        </row>
        <row r="1339">
          <cell r="A1339" t="str">
            <v>2 S 04 964 06</v>
          </cell>
          <cell r="B1339" t="str">
            <v xml:space="preserve">Tubulação de drenagem urbana - D=1,50 m s/ berço </v>
          </cell>
          <cell r="C1339" t="str">
            <v>m</v>
          </cell>
          <cell r="D1339">
            <v>775.83</v>
          </cell>
          <cell r="E1339">
            <v>157.11000000000001</v>
          </cell>
          <cell r="F1339">
            <v>932.93</v>
          </cell>
        </row>
        <row r="1340">
          <cell r="A1340" t="str">
            <v>2 S 04 964 51</v>
          </cell>
          <cell r="B1340" t="str">
            <v xml:space="preserve">Tubulação de drenagem urbana-D=0,40m s/berço AC/BC </v>
          </cell>
          <cell r="C1340" t="str">
            <v>m</v>
          </cell>
          <cell r="D1340">
            <v>96.25</v>
          </cell>
          <cell r="E1340">
            <v>19.489999999999998</v>
          </cell>
          <cell r="F1340">
            <v>115.74</v>
          </cell>
        </row>
        <row r="1341">
          <cell r="A1341" t="str">
            <v>2 S 04 964 52</v>
          </cell>
          <cell r="B1341" t="str">
            <v xml:space="preserve">Tubulação de drenagem urbana-D=0,60m s/berço AC/BC </v>
          </cell>
          <cell r="C1341" t="str">
            <v>m</v>
          </cell>
          <cell r="D1341">
            <v>204.73</v>
          </cell>
          <cell r="E1341">
            <v>41.46</v>
          </cell>
          <cell r="F1341">
            <v>246.19</v>
          </cell>
        </row>
        <row r="1342">
          <cell r="A1342" t="str">
            <v>2 S 04 964 53</v>
          </cell>
          <cell r="B1342" t="str">
            <v xml:space="preserve">Tubulação de drenagem urbana-D=0,80m s/berço AC/BC </v>
          </cell>
          <cell r="C1342" t="str">
            <v>m</v>
          </cell>
          <cell r="D1342">
            <v>273.95</v>
          </cell>
          <cell r="E1342">
            <v>55.47</v>
          </cell>
          <cell r="F1342">
            <v>329.42</v>
          </cell>
        </row>
        <row r="1343">
          <cell r="A1343" t="str">
            <v>2 S 04 964 54</v>
          </cell>
          <cell r="B1343" t="str">
            <v xml:space="preserve">Tubulação de drenagem urbana-D=1,00m s/berço AC/BC </v>
          </cell>
          <cell r="C1343" t="str">
            <v>m</v>
          </cell>
          <cell r="D1343">
            <v>386.35</v>
          </cell>
          <cell r="E1343">
            <v>78.239999999999995</v>
          </cell>
          <cell r="F1343">
            <v>464.58</v>
          </cell>
        </row>
        <row r="1344">
          <cell r="A1344" t="str">
            <v>2 S 04 964 55</v>
          </cell>
          <cell r="B1344" t="str">
            <v xml:space="preserve">Tubulação de drenagem urbana-D=1,20m s/berço AC/BC </v>
          </cell>
          <cell r="C1344" t="str">
            <v>m</v>
          </cell>
          <cell r="D1344">
            <v>520.1</v>
          </cell>
          <cell r="E1344">
            <v>105.32</v>
          </cell>
          <cell r="F1344">
            <v>625.41999999999996</v>
          </cell>
        </row>
        <row r="1345">
          <cell r="A1345" t="str">
            <v>2 S 04 964 56</v>
          </cell>
          <cell r="B1345" t="str">
            <v xml:space="preserve">Tubulação de drenagem urbana-D=1,50m s/berço AC/BC </v>
          </cell>
          <cell r="C1345" t="str">
            <v>m</v>
          </cell>
          <cell r="D1345">
            <v>786.07</v>
          </cell>
          <cell r="E1345">
            <v>159.18</v>
          </cell>
          <cell r="F1345">
            <v>945.25</v>
          </cell>
        </row>
        <row r="1346">
          <cell r="A1346" t="str">
            <v>2 S 04 990 01</v>
          </cell>
          <cell r="B1346" t="str">
            <v xml:space="preserve">Transposição de segmento de sarjetas - TSS 01 </v>
          </cell>
          <cell r="C1346" t="str">
            <v>m</v>
          </cell>
          <cell r="D1346">
            <v>85.56</v>
          </cell>
          <cell r="E1346">
            <v>17.329999999999998</v>
          </cell>
          <cell r="F1346">
            <v>102.89</v>
          </cell>
        </row>
        <row r="1347">
          <cell r="A1347" t="str">
            <v>2 S 04 990 02</v>
          </cell>
          <cell r="B1347" t="str">
            <v xml:space="preserve">Transposição de segmento de sarjetas - TSS 02 </v>
          </cell>
          <cell r="C1347" t="str">
            <v>m</v>
          </cell>
          <cell r="D1347">
            <v>102.24</v>
          </cell>
          <cell r="E1347">
            <v>20.7</v>
          </cell>
          <cell r="F1347">
            <v>122.94</v>
          </cell>
        </row>
        <row r="1348">
          <cell r="A1348" t="str">
            <v>2 S 04 990 03</v>
          </cell>
          <cell r="B1348" t="str">
            <v xml:space="preserve">Transposição de segmento de sarjetas - TSS 03 </v>
          </cell>
          <cell r="C1348" t="str">
            <v>m</v>
          </cell>
          <cell r="D1348">
            <v>190.91</v>
          </cell>
          <cell r="E1348">
            <v>38.659999999999997</v>
          </cell>
          <cell r="F1348">
            <v>229.57</v>
          </cell>
        </row>
        <row r="1349">
          <cell r="A1349" t="str">
            <v>2 S 04 990 04</v>
          </cell>
          <cell r="B1349" t="str">
            <v xml:space="preserve">Transposição de segmento de sarjetas - TSS 04 </v>
          </cell>
          <cell r="C1349" t="str">
            <v>m</v>
          </cell>
          <cell r="D1349">
            <v>163.97</v>
          </cell>
          <cell r="E1349">
            <v>33.200000000000003</v>
          </cell>
          <cell r="F1349">
            <v>197.17</v>
          </cell>
        </row>
        <row r="1350">
          <cell r="A1350" t="str">
            <v>2 S 04 990 05</v>
          </cell>
          <cell r="B1350" t="str">
            <v xml:space="preserve">Transposição de segmento de sarjetas - TSS 05 </v>
          </cell>
          <cell r="C1350" t="str">
            <v>m</v>
          </cell>
          <cell r="D1350">
            <v>146.05000000000001</v>
          </cell>
          <cell r="E1350">
            <v>29.58</v>
          </cell>
          <cell r="F1350">
            <v>175.63</v>
          </cell>
        </row>
        <row r="1351">
          <cell r="A1351" t="str">
            <v>2 S 04 990 06</v>
          </cell>
          <cell r="B1351" t="str">
            <v xml:space="preserve">Transposição de segmento de sarjetas - TSS 06 </v>
          </cell>
          <cell r="C1351" t="str">
            <v>m</v>
          </cell>
          <cell r="D1351">
            <v>136.97</v>
          </cell>
          <cell r="E1351">
            <v>27.74</v>
          </cell>
          <cell r="F1351">
            <v>164.7</v>
          </cell>
        </row>
        <row r="1352">
          <cell r="A1352" t="str">
            <v>2 S 04 990 51</v>
          </cell>
          <cell r="B1352" t="str">
            <v xml:space="preserve">Transposição de segmentos de sarjetas-TSS 01 AC/BC </v>
          </cell>
          <cell r="C1352" t="str">
            <v>m</v>
          </cell>
          <cell r="D1352">
            <v>91.69</v>
          </cell>
          <cell r="E1352">
            <v>18.57</v>
          </cell>
          <cell r="F1352">
            <v>110.26</v>
          </cell>
        </row>
        <row r="1353">
          <cell r="A1353" t="str">
            <v>2 S 04 990 52</v>
          </cell>
          <cell r="B1353" t="str">
            <v xml:space="preserve">Transposição de segmentos de sarjetas-TSS 02 AC/BC </v>
          </cell>
          <cell r="C1353" t="str">
            <v>m</v>
          </cell>
          <cell r="D1353">
            <v>109.7</v>
          </cell>
          <cell r="E1353">
            <v>22.21</v>
          </cell>
          <cell r="F1353">
            <v>131.91</v>
          </cell>
        </row>
        <row r="1354">
          <cell r="A1354" t="str">
            <v>2 S 04 990 53</v>
          </cell>
          <cell r="B1354" t="str">
            <v xml:space="preserve">Transposição de segmento de sarjetas-TSS 03 AC/BC </v>
          </cell>
          <cell r="C1354" t="str">
            <v>m</v>
          </cell>
          <cell r="D1354">
            <v>196.83</v>
          </cell>
          <cell r="E1354">
            <v>39.86</v>
          </cell>
          <cell r="F1354">
            <v>236.69</v>
          </cell>
        </row>
        <row r="1355">
          <cell r="A1355" t="str">
            <v>2 S 04 990 54</v>
          </cell>
          <cell r="B1355" t="str">
            <v xml:space="preserve">Transposição de segmento de sarjetas-TSS 04 AC/BC </v>
          </cell>
          <cell r="C1355" t="str">
            <v>m</v>
          </cell>
          <cell r="D1355">
            <v>169.35</v>
          </cell>
          <cell r="E1355">
            <v>34.29</v>
          </cell>
          <cell r="F1355">
            <v>203.65</v>
          </cell>
        </row>
        <row r="1356">
          <cell r="A1356" t="str">
            <v>2 S 04 990 55</v>
          </cell>
          <cell r="B1356" t="str">
            <v xml:space="preserve">Transposição de segmento de sarjetas-TSS 05 AC/BC </v>
          </cell>
          <cell r="C1356" t="str">
            <v>m</v>
          </cell>
          <cell r="D1356">
            <v>151.08000000000001</v>
          </cell>
          <cell r="E1356">
            <v>30.59</v>
          </cell>
          <cell r="F1356">
            <v>181.67</v>
          </cell>
        </row>
        <row r="1357">
          <cell r="A1357" t="str">
            <v>2 S 04 990 56</v>
          </cell>
          <cell r="B1357" t="str">
            <v xml:space="preserve">Transposição de segmento de sarjetas-TSS 06 AC/BC </v>
          </cell>
          <cell r="C1357" t="str">
            <v>m</v>
          </cell>
          <cell r="D1357">
            <v>141.81</v>
          </cell>
          <cell r="E1357">
            <v>28.72</v>
          </cell>
          <cell r="F1357">
            <v>170.53</v>
          </cell>
        </row>
        <row r="1358">
          <cell r="A1358" t="str">
            <v>2 S 04 991 01</v>
          </cell>
          <cell r="B1358" t="str">
            <v xml:space="preserve">Tampa concr. p/caixa colet. (4 nervuras) - TCC 01 </v>
          </cell>
          <cell r="C1358" t="str">
            <v>und</v>
          </cell>
          <cell r="D1358">
            <v>106.92</v>
          </cell>
          <cell r="E1358">
            <v>21.65</v>
          </cell>
          <cell r="F1358">
            <v>128.57</v>
          </cell>
        </row>
        <row r="1359">
          <cell r="A1359" t="str">
            <v>2 S 04 991 02</v>
          </cell>
          <cell r="B1359" t="str">
            <v xml:space="preserve">Tampa de ferro p/ caixa coletora - TCC 02 </v>
          </cell>
          <cell r="C1359" t="str">
            <v>und</v>
          </cell>
          <cell r="D1359">
            <v>210.61</v>
          </cell>
          <cell r="E1359">
            <v>42.65</v>
          </cell>
          <cell r="F1359">
            <v>253.26</v>
          </cell>
        </row>
        <row r="1360">
          <cell r="A1360" t="str">
            <v>2 S 04 991 51</v>
          </cell>
          <cell r="B1360" t="str">
            <v xml:space="preserve">Tampa concr.p/caixa colet(4 nervuras)-TCC 01 AC/BC </v>
          </cell>
          <cell r="C1360" t="str">
            <v>und</v>
          </cell>
          <cell r="D1360">
            <v>108.57</v>
          </cell>
          <cell r="E1360">
            <v>21.98</v>
          </cell>
          <cell r="F1360">
            <v>130.55000000000001</v>
          </cell>
        </row>
        <row r="1361">
          <cell r="A1361" t="str">
            <v>2 S 04 999 03</v>
          </cell>
          <cell r="B1361" t="str">
            <v xml:space="preserve">Escoramento de bueiros celulares </v>
          </cell>
          <cell r="C1361" t="str">
            <v>m³</v>
          </cell>
          <cell r="D1361">
            <v>40.86</v>
          </cell>
          <cell r="E1361">
            <v>8.27</v>
          </cell>
          <cell r="F1361">
            <v>49.14</v>
          </cell>
        </row>
        <row r="1362">
          <cell r="A1362" t="str">
            <v>2 S 04 999 06</v>
          </cell>
          <cell r="B1362" t="str">
            <v>Solo local / selo de argila apiloado</v>
          </cell>
          <cell r="C1362" t="str">
            <v>m³</v>
          </cell>
          <cell r="D1362">
            <v>16.38</v>
          </cell>
          <cell r="E1362">
            <v>3.32</v>
          </cell>
          <cell r="F1362">
            <v>19.690000000000001</v>
          </cell>
        </row>
        <row r="1363">
          <cell r="A1363" t="str">
            <v>2 S 04 999 07</v>
          </cell>
          <cell r="B1363" t="str">
            <v xml:space="preserve">Lastro de brita </v>
          </cell>
          <cell r="C1363" t="str">
            <v>m³</v>
          </cell>
          <cell r="D1363">
            <v>33.090000000000003</v>
          </cell>
          <cell r="E1363">
            <v>6.7</v>
          </cell>
          <cell r="F1363">
            <v>39.79</v>
          </cell>
        </row>
        <row r="1364">
          <cell r="A1364" t="str">
            <v>2 S 04 999 57</v>
          </cell>
          <cell r="B1364" t="str">
            <v xml:space="preserve">Lastro de brita BC </v>
          </cell>
          <cell r="C1364" t="str">
            <v>m³</v>
          </cell>
          <cell r="D1364">
            <v>42.79</v>
          </cell>
          <cell r="E1364">
            <v>8.66</v>
          </cell>
          <cell r="F1364">
            <v>51.45</v>
          </cell>
        </row>
        <row r="1365">
          <cell r="A1365" t="str">
            <v>2 S 05 000 06</v>
          </cell>
          <cell r="B1365" t="str">
            <v>Calha metálica semi-circular D=0,40 m</v>
          </cell>
          <cell r="C1365" t="str">
            <v>m</v>
          </cell>
          <cell r="D1365">
            <v>158.99</v>
          </cell>
          <cell r="E1365">
            <v>32.19</v>
          </cell>
          <cell r="F1365">
            <v>191.18</v>
          </cell>
        </row>
        <row r="1366">
          <cell r="A1366" t="str">
            <v>2 S 05 000 09</v>
          </cell>
          <cell r="B1366" t="str">
            <v xml:space="preserve">Dentes para bueiros simples D=0,60 m </v>
          </cell>
          <cell r="C1366" t="str">
            <v>und</v>
          </cell>
          <cell r="D1366">
            <v>31.52</v>
          </cell>
          <cell r="E1366">
            <v>6.38</v>
          </cell>
          <cell r="F1366">
            <v>37.9</v>
          </cell>
        </row>
        <row r="1367">
          <cell r="A1367" t="str">
            <v>2 S 05 000 10</v>
          </cell>
          <cell r="B1367" t="str">
            <v xml:space="preserve">Dentes para bueiros simples D=0,80 m </v>
          </cell>
          <cell r="C1367" t="str">
            <v>und</v>
          </cell>
          <cell r="D1367">
            <v>38.909999999999997</v>
          </cell>
          <cell r="E1367">
            <v>7.88</v>
          </cell>
          <cell r="F1367">
            <v>46.79</v>
          </cell>
        </row>
        <row r="1368">
          <cell r="A1368" t="str">
            <v>2 S 05 000 11</v>
          </cell>
          <cell r="B1368" t="str">
            <v xml:space="preserve">Dentes para bueiros simples D=1,00 m </v>
          </cell>
          <cell r="C1368" t="str">
            <v>und</v>
          </cell>
          <cell r="D1368">
            <v>46.19</v>
          </cell>
          <cell r="E1368">
            <v>9.35</v>
          </cell>
          <cell r="F1368">
            <v>55.54</v>
          </cell>
        </row>
        <row r="1369">
          <cell r="A1369" t="str">
            <v>2 S 05 000 12</v>
          </cell>
          <cell r="B1369" t="str">
            <v xml:space="preserve">Dentes para bueiros simples D=1,20 m </v>
          </cell>
          <cell r="C1369" t="str">
            <v>und</v>
          </cell>
          <cell r="D1369">
            <v>51.69</v>
          </cell>
          <cell r="E1369">
            <v>10.47</v>
          </cell>
          <cell r="F1369">
            <v>62.16</v>
          </cell>
        </row>
        <row r="1370">
          <cell r="A1370" t="str">
            <v>2 S 05 000 13</v>
          </cell>
          <cell r="B1370" t="str">
            <v xml:space="preserve">Dentes para bueiros simples D=1,50 m </v>
          </cell>
          <cell r="C1370" t="str">
            <v>und</v>
          </cell>
          <cell r="D1370">
            <v>67.989999999999995</v>
          </cell>
          <cell r="E1370">
            <v>13.77</v>
          </cell>
          <cell r="F1370">
            <v>81.75</v>
          </cell>
        </row>
        <row r="1371">
          <cell r="A1371" t="str">
            <v>2 S 05 000 14</v>
          </cell>
          <cell r="B1371" t="str">
            <v xml:space="preserve">Dentes para bueiros duplos D=1,00 m </v>
          </cell>
          <cell r="C1371" t="str">
            <v>und</v>
          </cell>
          <cell r="D1371">
            <v>92.5</v>
          </cell>
          <cell r="E1371">
            <v>18.73</v>
          </cell>
          <cell r="F1371">
            <v>111.23</v>
          </cell>
        </row>
        <row r="1372">
          <cell r="A1372" t="str">
            <v>2 S 05 000 15</v>
          </cell>
          <cell r="B1372" t="str">
            <v xml:space="preserve">Dentes para bueiros duplos D=1,20 m </v>
          </cell>
          <cell r="C1372" t="str">
            <v>und</v>
          </cell>
          <cell r="D1372">
            <v>103.25</v>
          </cell>
          <cell r="E1372">
            <v>20.91</v>
          </cell>
          <cell r="F1372">
            <v>124.15</v>
          </cell>
        </row>
        <row r="1373">
          <cell r="A1373" t="str">
            <v>2 S 05 000 16</v>
          </cell>
          <cell r="B1373" t="str">
            <v xml:space="preserve">Dentes para bueiros duplos D=1,50 m </v>
          </cell>
          <cell r="C1373" t="str">
            <v>und</v>
          </cell>
          <cell r="D1373">
            <v>130.21</v>
          </cell>
          <cell r="E1373">
            <v>26.37</v>
          </cell>
          <cell r="F1373">
            <v>156.57</v>
          </cell>
        </row>
        <row r="1374">
          <cell r="A1374" t="str">
            <v>2 S 05 000 17</v>
          </cell>
          <cell r="B1374" t="str">
            <v xml:space="preserve">Dentes para bueiros triplos D=1,00 m </v>
          </cell>
          <cell r="C1374" t="str">
            <v>und</v>
          </cell>
          <cell r="D1374">
            <v>133.94999999999999</v>
          </cell>
          <cell r="E1374">
            <v>27.12</v>
          </cell>
          <cell r="F1374">
            <v>161.07</v>
          </cell>
        </row>
        <row r="1375">
          <cell r="A1375" t="str">
            <v>2 S 05 000 18</v>
          </cell>
          <cell r="B1375" t="str">
            <v xml:space="preserve">Dentes para bueiros triplos D=1,20 </v>
          </cell>
          <cell r="C1375" t="str">
            <v>und</v>
          </cell>
          <cell r="D1375">
            <v>154.93</v>
          </cell>
          <cell r="E1375">
            <v>31.37</v>
          </cell>
          <cell r="F1375">
            <v>186.31</v>
          </cell>
        </row>
        <row r="1376">
          <cell r="A1376" t="str">
            <v>2 S 05 000 19</v>
          </cell>
          <cell r="B1376" t="str">
            <v xml:space="preserve">Dentes para bueiros triplos D=1,50 m </v>
          </cell>
          <cell r="C1376" t="str">
            <v>und</v>
          </cell>
          <cell r="D1376">
            <v>191.59</v>
          </cell>
          <cell r="E1376">
            <v>38.799999999999997</v>
          </cell>
          <cell r="F1376">
            <v>230.39</v>
          </cell>
        </row>
        <row r="1377">
          <cell r="A1377" t="str">
            <v>2 S 05 000 59</v>
          </cell>
          <cell r="B1377" t="str">
            <v xml:space="preserve">Dentes para bueiros simples D=0,60 m AC/BC/PC </v>
          </cell>
          <cell r="C1377" t="str">
            <v>und</v>
          </cell>
          <cell r="D1377">
            <v>34.090000000000003</v>
          </cell>
          <cell r="E1377">
            <v>6.9</v>
          </cell>
          <cell r="F1377">
            <v>40.99</v>
          </cell>
        </row>
        <row r="1378">
          <cell r="A1378" t="str">
            <v>2 S 05 000 60</v>
          </cell>
          <cell r="B1378" t="str">
            <v xml:space="preserve">Dentes para bueiros simples D=0,80 m AC/BC/PC </v>
          </cell>
          <cell r="C1378" t="str">
            <v>und</v>
          </cell>
          <cell r="D1378">
            <v>42.11</v>
          </cell>
          <cell r="E1378">
            <v>8.5299999999999994</v>
          </cell>
          <cell r="F1378">
            <v>50.64</v>
          </cell>
        </row>
        <row r="1379">
          <cell r="A1379" t="str">
            <v>2 S 05 000 61</v>
          </cell>
          <cell r="B1379" t="str">
            <v xml:space="preserve">Dentes para bueiros simples D=1,00 m AC/BC/PC </v>
          </cell>
          <cell r="C1379" t="str">
            <v>und</v>
          </cell>
          <cell r="D1379">
            <v>50.02</v>
          </cell>
          <cell r="E1379">
            <v>10.130000000000001</v>
          </cell>
          <cell r="F1379">
            <v>60.15</v>
          </cell>
        </row>
        <row r="1380">
          <cell r="A1380" t="str">
            <v>2 S 05 000 62</v>
          </cell>
          <cell r="B1380" t="str">
            <v xml:space="preserve">Dentes para bueiros simples D=1,20 m AC/BC/PC </v>
          </cell>
          <cell r="C1380" t="str">
            <v>und</v>
          </cell>
          <cell r="D1380">
            <v>56.12</v>
          </cell>
          <cell r="E1380">
            <v>11.36</v>
          </cell>
          <cell r="F1380">
            <v>67.489999999999995</v>
          </cell>
        </row>
        <row r="1381">
          <cell r="A1381" t="str">
            <v>2 S 05 000 63</v>
          </cell>
          <cell r="B1381" t="str">
            <v xml:space="preserve">Dentes para bueiros simples D=1,50 m AC/BC/PC </v>
          </cell>
          <cell r="C1381" t="str">
            <v>und</v>
          </cell>
          <cell r="D1381">
            <v>73.27</v>
          </cell>
          <cell r="E1381">
            <v>14.84</v>
          </cell>
          <cell r="F1381">
            <v>88.11</v>
          </cell>
        </row>
        <row r="1382">
          <cell r="A1382" t="str">
            <v>2 S 05 000 64</v>
          </cell>
          <cell r="B1382" t="str">
            <v xml:space="preserve">Dentes para bueiros duplos D=1,00 m AC/BC/PC </v>
          </cell>
          <cell r="C1382" t="str">
            <v>und</v>
          </cell>
          <cell r="D1382">
            <v>100.19</v>
          </cell>
          <cell r="E1382">
            <v>20.29</v>
          </cell>
          <cell r="F1382">
            <v>120.48</v>
          </cell>
        </row>
        <row r="1383">
          <cell r="A1383" t="str">
            <v>2 S 05 000 65</v>
          </cell>
          <cell r="B1383" t="str">
            <v xml:space="preserve">Dentes para bueiros duplos D=1,20 m AC/BC/PC </v>
          </cell>
          <cell r="C1383" t="str">
            <v>und</v>
          </cell>
          <cell r="D1383">
            <v>112.1</v>
          </cell>
          <cell r="E1383">
            <v>22.7</v>
          </cell>
          <cell r="F1383">
            <v>134.80000000000001</v>
          </cell>
        </row>
        <row r="1384">
          <cell r="A1384" t="str">
            <v>2 S 05 000 66</v>
          </cell>
          <cell r="B1384" t="str">
            <v xml:space="preserve">Dentes para bueiros duplos D=1,50 m AC/BC/PC </v>
          </cell>
          <cell r="C1384" t="str">
            <v>und</v>
          </cell>
          <cell r="D1384">
            <v>140.78</v>
          </cell>
          <cell r="E1384">
            <v>28.51</v>
          </cell>
          <cell r="F1384">
            <v>169.28</v>
          </cell>
        </row>
        <row r="1385">
          <cell r="A1385" t="str">
            <v>2 S 05 000 67</v>
          </cell>
          <cell r="B1385" t="str">
            <v xml:space="preserve">Dentes para bueiros triplos D=1,00 m AC/BC/PC </v>
          </cell>
          <cell r="C1385" t="str">
            <v>und</v>
          </cell>
          <cell r="D1385">
            <v>145.47</v>
          </cell>
          <cell r="E1385">
            <v>29.46</v>
          </cell>
          <cell r="F1385">
            <v>174.92</v>
          </cell>
        </row>
        <row r="1386">
          <cell r="A1386" t="str">
            <v>2 S 05 000 68</v>
          </cell>
          <cell r="B1386" t="str">
            <v xml:space="preserve">Dentes para bueiros triplos D=1,20 AC/BC/PC </v>
          </cell>
          <cell r="C1386" t="str">
            <v>und</v>
          </cell>
          <cell r="D1386">
            <v>168.22</v>
          </cell>
          <cell r="E1386">
            <v>34.06</v>
          </cell>
          <cell r="F1386">
            <v>202.29</v>
          </cell>
        </row>
        <row r="1387">
          <cell r="A1387" t="str">
            <v>2 S 05 000 69</v>
          </cell>
          <cell r="B1387" t="str">
            <v xml:space="preserve">Dentes para bueiros triplos D=1,50 m AC/BC/PC </v>
          </cell>
          <cell r="C1387" t="str">
            <v>und</v>
          </cell>
          <cell r="D1387">
            <v>207.43</v>
          </cell>
          <cell r="E1387">
            <v>42</v>
          </cell>
          <cell r="F1387">
            <v>249.43</v>
          </cell>
        </row>
        <row r="1388">
          <cell r="A1388" t="str">
            <v>2 S 05 100 00</v>
          </cell>
          <cell r="B1388" t="str">
            <v xml:space="preserve">Enleivamento </v>
          </cell>
          <cell r="C1388" t="str">
            <v>m²</v>
          </cell>
          <cell r="D1388">
            <v>5.04</v>
          </cell>
          <cell r="E1388">
            <v>1.02</v>
          </cell>
          <cell r="F1388">
            <v>6.06</v>
          </cell>
        </row>
        <row r="1389">
          <cell r="A1389" t="str">
            <v>2 S 05 102 00</v>
          </cell>
          <cell r="B1389" t="str">
            <v xml:space="preserve">Hidrossemeadura </v>
          </cell>
          <cell r="C1389" t="str">
            <v>m²</v>
          </cell>
          <cell r="D1389">
            <v>0.78</v>
          </cell>
          <cell r="E1389">
            <v>0.16</v>
          </cell>
          <cell r="F1389">
            <v>0.94</v>
          </cell>
        </row>
        <row r="1390">
          <cell r="A1390" t="str">
            <v>2 S 05 300 01</v>
          </cell>
          <cell r="B1390" t="str">
            <v xml:space="preserve">Alvenaria de pedra arrumada </v>
          </cell>
          <cell r="C1390" t="str">
            <v>m³</v>
          </cell>
          <cell r="D1390">
            <v>76.86</v>
          </cell>
          <cell r="E1390">
            <v>15.56</v>
          </cell>
          <cell r="F1390">
            <v>92.42</v>
          </cell>
        </row>
        <row r="1391">
          <cell r="A1391" t="str">
            <v>2 S 05 300 02</v>
          </cell>
          <cell r="B1391" t="str">
            <v xml:space="preserve">Enrocamento de pedra jogada </v>
          </cell>
          <cell r="C1391" t="str">
            <v>m³</v>
          </cell>
          <cell r="D1391">
            <v>39.94</v>
          </cell>
          <cell r="E1391">
            <v>8.09</v>
          </cell>
          <cell r="F1391">
            <v>48.02</v>
          </cell>
        </row>
        <row r="1392">
          <cell r="A1392" t="str">
            <v>2 S 05 301 00</v>
          </cell>
          <cell r="B1392" t="str">
            <v xml:space="preserve">Alvenaria de pedra argamassada </v>
          </cell>
          <cell r="C1392" t="str">
            <v>m³</v>
          </cell>
          <cell r="D1392">
            <v>125.61</v>
          </cell>
          <cell r="E1392">
            <v>25.44</v>
          </cell>
          <cell r="F1392">
            <v>151.04</v>
          </cell>
        </row>
        <row r="1393">
          <cell r="A1393" t="str">
            <v>2 S 05 301 01</v>
          </cell>
          <cell r="B1393" t="str">
            <v xml:space="preserve">Alvenaria tijolos de 20 cm de espessura </v>
          </cell>
          <cell r="C1393" t="str">
            <v>m²</v>
          </cell>
          <cell r="D1393">
            <v>40.65</v>
          </cell>
          <cell r="E1393">
            <v>8.23</v>
          </cell>
          <cell r="F1393">
            <v>48.88</v>
          </cell>
        </row>
        <row r="1394">
          <cell r="A1394" t="str">
            <v>2 S 05 301 50</v>
          </cell>
          <cell r="B1394" t="str">
            <v xml:space="preserve">Alvenaria de pedra argamassada AC/BC/PC </v>
          </cell>
          <cell r="C1394" t="str">
            <v>m³</v>
          </cell>
          <cell r="D1394">
            <v>139.75</v>
          </cell>
          <cell r="E1394">
            <v>28.3</v>
          </cell>
          <cell r="F1394">
            <v>168.04</v>
          </cell>
        </row>
        <row r="1395">
          <cell r="A1395" t="str">
            <v>2 S 05 301 51</v>
          </cell>
          <cell r="B1395" t="str">
            <v xml:space="preserve">Alvenaria tijolos de 0,20 cm de espessura AC </v>
          </cell>
          <cell r="C1395" t="str">
            <v>m²</v>
          </cell>
          <cell r="D1395">
            <v>41.1</v>
          </cell>
          <cell r="E1395">
            <v>8.32</v>
          </cell>
          <cell r="F1395">
            <v>49.42</v>
          </cell>
        </row>
        <row r="1396">
          <cell r="A1396" t="str">
            <v>2 S 05 302 02</v>
          </cell>
          <cell r="B1396" t="str">
            <v xml:space="preserve">Muro gabião cx 0,50 alt.8X10,ZN/AL+PVC D=2,4mm </v>
          </cell>
          <cell r="C1396" t="str">
            <v>m³</v>
          </cell>
          <cell r="D1396">
            <v>239.5</v>
          </cell>
          <cell r="E1396">
            <v>48.5</v>
          </cell>
          <cell r="F1396">
            <v>287.99</v>
          </cell>
        </row>
        <row r="1397">
          <cell r="A1397" t="str">
            <v>2 S 05 302 03</v>
          </cell>
          <cell r="B1397" t="str">
            <v xml:space="preserve">Muro gabião cx1,00 alt.8X10 ZN/AL+PVC D=2,4mm </v>
          </cell>
          <cell r="C1397" t="str">
            <v>m³</v>
          </cell>
          <cell r="D1397">
            <v>190.47</v>
          </cell>
          <cell r="E1397">
            <v>38.57</v>
          </cell>
          <cell r="F1397">
            <v>229.04</v>
          </cell>
        </row>
        <row r="1398">
          <cell r="A1398" t="str">
            <v>2 S 05 302 04</v>
          </cell>
          <cell r="B1398" t="str">
            <v xml:space="preserve">Muro gabião cx 0,50 alt.8X10,ZN/AL D=2,7mm </v>
          </cell>
          <cell r="C1398" t="str">
            <v>m³</v>
          </cell>
          <cell r="D1398">
            <v>208.19</v>
          </cell>
          <cell r="E1398">
            <v>42.16</v>
          </cell>
          <cell r="F1398">
            <v>250.34</v>
          </cell>
        </row>
        <row r="1399">
          <cell r="A1399" t="str">
            <v>2 S 05 302 05</v>
          </cell>
          <cell r="B1399" t="str">
            <v xml:space="preserve">Muro gabião cx 1,00 alt.8X10,ZN/AL D=2,7mm </v>
          </cell>
          <cell r="C1399" t="str">
            <v>m³</v>
          </cell>
          <cell r="D1399">
            <v>172.61</v>
          </cell>
          <cell r="E1399">
            <v>34.950000000000003</v>
          </cell>
          <cell r="F1399">
            <v>207.56</v>
          </cell>
        </row>
        <row r="1400">
          <cell r="A1400" t="str">
            <v>2 S 05 302 06</v>
          </cell>
          <cell r="B1400" t="str">
            <v xml:space="preserve">Gabião colchão esp 0,23m 6X8ZN/AL+PVC D=2,00mm </v>
          </cell>
          <cell r="C1400" t="str">
            <v>m²</v>
          </cell>
          <cell r="D1400">
            <v>68.760000000000005</v>
          </cell>
          <cell r="E1400">
            <v>13.92</v>
          </cell>
          <cell r="F1400">
            <v>82.68</v>
          </cell>
        </row>
        <row r="1401">
          <cell r="A1401" t="str">
            <v>2 S 05 302 07</v>
          </cell>
          <cell r="B1401" t="str">
            <v xml:space="preserve">Gabião colchão esp. 0,30m 6X8ZN/AL+PVC D=2,00mm </v>
          </cell>
          <cell r="C1401" t="str">
            <v>m²</v>
          </cell>
          <cell r="D1401">
            <v>77.77</v>
          </cell>
          <cell r="E1401">
            <v>15.75</v>
          </cell>
          <cell r="F1401">
            <v>93.52</v>
          </cell>
        </row>
        <row r="1402">
          <cell r="A1402" t="str">
            <v>2 S 05 302 08</v>
          </cell>
          <cell r="B1402" t="str">
            <v xml:space="preserve">Gabião saco D=0,65m 8X10ZN/AL+PVC D=2,40mm </v>
          </cell>
          <cell r="C1402" t="str">
            <v>m³</v>
          </cell>
          <cell r="D1402">
            <v>200.77</v>
          </cell>
          <cell r="E1402">
            <v>40.659999999999997</v>
          </cell>
          <cell r="F1402">
            <v>241.42</v>
          </cell>
        </row>
        <row r="1403">
          <cell r="A1403" t="str">
            <v>2 S 05 303 01</v>
          </cell>
          <cell r="B1403" t="str">
            <v xml:space="preserve">Terra armada - ECE - greide 0,0&lt;h&lt;6,00m </v>
          </cell>
          <cell r="C1403" t="str">
            <v>m²</v>
          </cell>
          <cell r="D1403">
            <v>292</v>
          </cell>
          <cell r="E1403">
            <v>59.13</v>
          </cell>
          <cell r="F1403">
            <v>351.13</v>
          </cell>
        </row>
        <row r="1404">
          <cell r="A1404" t="str">
            <v>2 S 05 303 02</v>
          </cell>
          <cell r="B1404" t="str">
            <v xml:space="preserve">Terra armada - ECE - greide 6,0&lt;h&lt;9,00m </v>
          </cell>
          <cell r="C1404" t="str">
            <v>m²</v>
          </cell>
          <cell r="D1404">
            <v>329</v>
          </cell>
          <cell r="E1404">
            <v>66.62</v>
          </cell>
          <cell r="F1404">
            <v>395.62</v>
          </cell>
        </row>
        <row r="1405">
          <cell r="A1405" t="str">
            <v>2 S 05 303 03</v>
          </cell>
          <cell r="B1405" t="str">
            <v xml:space="preserve">Terra armada - ECE - greide 9,0&lt;h&lt;12,00m </v>
          </cell>
          <cell r="C1405" t="str">
            <v>m²</v>
          </cell>
          <cell r="D1405">
            <v>408</v>
          </cell>
          <cell r="E1405">
            <v>82.62</v>
          </cell>
          <cell r="F1405">
            <v>490.62</v>
          </cell>
        </row>
        <row r="1406">
          <cell r="A1406" t="str">
            <v>2 S 05 303 04</v>
          </cell>
          <cell r="B1406" t="str">
            <v xml:space="preserve">Terra armada - ECE - pé de talude 0,0&lt;h&lt;6,00m </v>
          </cell>
          <cell r="C1406" t="str">
            <v>m²</v>
          </cell>
          <cell r="D1406">
            <v>342</v>
          </cell>
          <cell r="E1406">
            <v>69.260000000000005</v>
          </cell>
          <cell r="F1406">
            <v>411.26</v>
          </cell>
        </row>
        <row r="1407">
          <cell r="A1407" t="str">
            <v>2 S 05 303 05</v>
          </cell>
          <cell r="B1407" t="str">
            <v xml:space="preserve">Terra armada - ECE - pé de talude 6,0&lt;h&lt;9,00m </v>
          </cell>
          <cell r="C1407" t="str">
            <v>m²</v>
          </cell>
          <cell r="D1407">
            <v>388</v>
          </cell>
          <cell r="E1407">
            <v>78.569999999999993</v>
          </cell>
          <cell r="F1407">
            <v>466.57</v>
          </cell>
        </row>
        <row r="1408">
          <cell r="A1408" t="str">
            <v>2 S 05 303 06</v>
          </cell>
          <cell r="B1408" t="str">
            <v xml:space="preserve">Terra armada - ECE - pé de talude 9,0&lt;h&lt;12,00m </v>
          </cell>
          <cell r="C1408" t="str">
            <v>m²</v>
          </cell>
          <cell r="D1408">
            <v>481</v>
          </cell>
          <cell r="E1408">
            <v>97.4</v>
          </cell>
          <cell r="F1408">
            <v>578.4</v>
          </cell>
        </row>
        <row r="1409">
          <cell r="A1409" t="str">
            <v>2 S 05 303 07</v>
          </cell>
          <cell r="B1409" t="str">
            <v xml:space="preserve">Terra armada - ECE - encontro portante 0,0&lt;h&lt;6,00m </v>
          </cell>
          <cell r="C1409" t="str">
            <v>m²</v>
          </cell>
          <cell r="D1409">
            <v>635</v>
          </cell>
          <cell r="E1409">
            <v>128.59</v>
          </cell>
          <cell r="F1409">
            <v>763.59</v>
          </cell>
        </row>
        <row r="1410">
          <cell r="A1410" t="str">
            <v>2 S 05 303 08</v>
          </cell>
          <cell r="B1410" t="str">
            <v xml:space="preserve">Terra armada - ECE - encontro portante 6,0&lt;h&lt;9,00m </v>
          </cell>
          <cell r="C1410" t="str">
            <v>m²</v>
          </cell>
          <cell r="D1410">
            <v>848</v>
          </cell>
          <cell r="E1410">
            <v>171.72</v>
          </cell>
          <cell r="F1410">
            <v>1019.72</v>
          </cell>
        </row>
        <row r="1411">
          <cell r="A1411" t="str">
            <v>2 S 05 303 09</v>
          </cell>
          <cell r="B1411" t="str">
            <v xml:space="preserve">Escamas de concreto armado para terra armada </v>
          </cell>
          <cell r="C1411" t="str">
            <v>m³</v>
          </cell>
          <cell r="D1411">
            <v>502.26</v>
          </cell>
          <cell r="E1411">
            <v>101.71</v>
          </cell>
          <cell r="F1411">
            <v>603.97</v>
          </cell>
        </row>
        <row r="1412">
          <cell r="A1412" t="str">
            <v>2 S 05 303 10</v>
          </cell>
          <cell r="B1412" t="str">
            <v xml:space="preserve">Concr. soleira e arremates de maciço terra armada </v>
          </cell>
          <cell r="C1412" t="str">
            <v>m³</v>
          </cell>
          <cell r="D1412">
            <v>164.33</v>
          </cell>
          <cell r="E1412">
            <v>33.28</v>
          </cell>
          <cell r="F1412">
            <v>197.61</v>
          </cell>
        </row>
        <row r="1413">
          <cell r="A1413" t="str">
            <v>2 S 05 303 11</v>
          </cell>
          <cell r="B1413" t="str">
            <v xml:space="preserve">Montagem de maciço terra armada </v>
          </cell>
          <cell r="C1413" t="str">
            <v>m²</v>
          </cell>
          <cell r="D1413">
            <v>86.67</v>
          </cell>
          <cell r="E1413">
            <v>17.55</v>
          </cell>
          <cell r="F1413">
            <v>104.22</v>
          </cell>
        </row>
        <row r="1414">
          <cell r="A1414" t="str">
            <v>2 S 05 303 59</v>
          </cell>
          <cell r="B1414" t="str">
            <v xml:space="preserve">Escamas de concr.armado para terra armada AC/BC </v>
          </cell>
          <cell r="C1414" t="str">
            <v>m³</v>
          </cell>
          <cell r="D1414">
            <v>519.4</v>
          </cell>
          <cell r="E1414">
            <v>105.18</v>
          </cell>
          <cell r="F1414">
            <v>624.58000000000004</v>
          </cell>
        </row>
        <row r="1415">
          <cell r="A1415" t="str">
            <v>2 S 05 303 60</v>
          </cell>
          <cell r="B1415" t="str">
            <v xml:space="preserve">Concr.soleira/arremates de maciço terra arm.AC/BC </v>
          </cell>
          <cell r="C1415" t="str">
            <v>m³</v>
          </cell>
          <cell r="D1415">
            <v>182.27</v>
          </cell>
          <cell r="E1415">
            <v>36.909999999999997</v>
          </cell>
          <cell r="F1415">
            <v>219.19</v>
          </cell>
        </row>
        <row r="1416">
          <cell r="A1416" t="str">
            <v>2 S 05 340 01</v>
          </cell>
          <cell r="B1416" t="str">
            <v xml:space="preserve">Execução cortina atirantada conc.armado fck=15 MPa </v>
          </cell>
          <cell r="C1416" t="str">
            <v>m²</v>
          </cell>
          <cell r="D1416">
            <v>972.63</v>
          </cell>
          <cell r="E1416">
            <v>196.96</v>
          </cell>
          <cell r="F1416">
            <v>1169.5899999999999</v>
          </cell>
        </row>
        <row r="1417">
          <cell r="A1417" t="str">
            <v>2 S 05 340 51</v>
          </cell>
          <cell r="B1417" t="str">
            <v xml:space="preserve">Exec.cortina atirantada concr.arm.fck=15 MPa AC/BC </v>
          </cell>
          <cell r="C1417" t="str">
            <v>m³</v>
          </cell>
          <cell r="D1417">
            <v>990.57</v>
          </cell>
          <cell r="E1417">
            <v>200.59</v>
          </cell>
          <cell r="F1417">
            <v>1191.17</v>
          </cell>
        </row>
        <row r="1418">
          <cell r="A1418" t="str">
            <v>2 S 05 900 01</v>
          </cell>
          <cell r="B1418" t="str">
            <v xml:space="preserve">Tirante protendido p/ cort. aço st 85/105 D= 32mm </v>
          </cell>
          <cell r="C1418" t="str">
            <v>m</v>
          </cell>
          <cell r="D1418">
            <v>111.48</v>
          </cell>
          <cell r="E1418">
            <v>22.57</v>
          </cell>
          <cell r="F1418">
            <v>134.05000000000001</v>
          </cell>
        </row>
        <row r="1419">
          <cell r="A1419" t="str">
            <v>2 S 06 210 01</v>
          </cell>
          <cell r="B1419" t="str">
            <v xml:space="preserve">Pórtico metálico </v>
          </cell>
          <cell r="C1419" t="str">
            <v>und</v>
          </cell>
          <cell r="D1419">
            <v>28700.46</v>
          </cell>
          <cell r="E1419">
            <v>5811.84</v>
          </cell>
          <cell r="F1419">
            <v>34512.300000000003</v>
          </cell>
        </row>
        <row r="1420">
          <cell r="A1420" t="str">
            <v>2 S 06 210 51</v>
          </cell>
          <cell r="B1420" t="str">
            <v xml:space="preserve">Pórtico metálico AC/BC </v>
          </cell>
          <cell r="C1420" t="str">
            <v>und</v>
          </cell>
          <cell r="D1420">
            <v>28786.48</v>
          </cell>
          <cell r="E1420">
            <v>5829.26</v>
          </cell>
          <cell r="F1420">
            <v>34615.75</v>
          </cell>
        </row>
        <row r="1421">
          <cell r="A1421" t="str">
            <v>2 S 06 400 01</v>
          </cell>
          <cell r="B1421" t="str">
            <v xml:space="preserve">Cerca arame farp. c/ mourão concr. seção quadrada </v>
          </cell>
          <cell r="C1421" t="str">
            <v>m</v>
          </cell>
          <cell r="D1421">
            <v>18.97</v>
          </cell>
          <cell r="E1421">
            <v>3.84</v>
          </cell>
          <cell r="F1421">
            <v>22.81</v>
          </cell>
        </row>
        <row r="1422">
          <cell r="A1422" t="str">
            <v>2 S 06 400 02</v>
          </cell>
          <cell r="B1422" t="str">
            <v>Cerca arame farp. c/ mourão concr. seção triang.</v>
          </cell>
          <cell r="C1422" t="str">
            <v>m</v>
          </cell>
          <cell r="D1422">
            <v>15.76</v>
          </cell>
          <cell r="E1422">
            <v>3.19</v>
          </cell>
          <cell r="F1422">
            <v>18.95</v>
          </cell>
        </row>
        <row r="1423">
          <cell r="A1423" t="str">
            <v>2 S 06 400 51</v>
          </cell>
          <cell r="B1423" t="str">
            <v xml:space="preserve">Cerca arame farp.c/mourão concr.seção quadr.AC/BC </v>
          </cell>
          <cell r="C1423" t="str">
            <v>m</v>
          </cell>
          <cell r="D1423">
            <v>19.12</v>
          </cell>
          <cell r="E1423">
            <v>3.87</v>
          </cell>
          <cell r="F1423">
            <v>23</v>
          </cell>
        </row>
        <row r="1424">
          <cell r="A1424" t="str">
            <v>2 S 06 400 52</v>
          </cell>
          <cell r="B1424" t="str">
            <v xml:space="preserve">Cerca arame farp.c/mourão concr.seção triang.AC/BC </v>
          </cell>
          <cell r="C1424" t="str">
            <v>m</v>
          </cell>
          <cell r="D1424">
            <v>15.83</v>
          </cell>
          <cell r="E1424">
            <v>3.21</v>
          </cell>
          <cell r="F1424">
            <v>19.04</v>
          </cell>
        </row>
        <row r="1425">
          <cell r="A1425" t="str">
            <v>2 S 06 410 00</v>
          </cell>
          <cell r="B1425" t="str">
            <v xml:space="preserve">Cercas de arame farpado com suportes de madeira </v>
          </cell>
          <cell r="C1425" t="str">
            <v>m</v>
          </cell>
          <cell r="D1425">
            <v>11.16</v>
          </cell>
          <cell r="E1425">
            <v>2.2599999999999998</v>
          </cell>
          <cell r="F1425">
            <v>13.42</v>
          </cell>
        </row>
        <row r="1426">
          <cell r="A1426" t="str">
            <v>2 S 09 001 05</v>
          </cell>
          <cell r="B1426" t="str">
            <v xml:space="preserve">Transporte local em rodov. não pav. (const.) </v>
          </cell>
          <cell r="C1426" t="str">
            <v>t.Km</v>
          </cell>
          <cell r="D1426">
            <v>0.5</v>
          </cell>
          <cell r="E1426">
            <v>0.1</v>
          </cell>
          <cell r="F1426">
            <v>0.6</v>
          </cell>
        </row>
        <row r="1427">
          <cell r="A1427" t="str">
            <v>2 S 09 001 40</v>
          </cell>
          <cell r="B1427" t="str">
            <v xml:space="preserve">Transporte local c/ carroceria em rodovia não pav. </v>
          </cell>
          <cell r="C1427" t="str">
            <v>t.Km</v>
          </cell>
          <cell r="D1427">
            <v>0.56000000000000005</v>
          </cell>
          <cell r="E1427">
            <v>0.11</v>
          </cell>
          <cell r="F1427">
            <v>0.68</v>
          </cell>
        </row>
        <row r="1428">
          <cell r="A1428" t="str">
            <v>2 S 09 001 90</v>
          </cell>
          <cell r="B1428" t="str">
            <v xml:space="preserve">Transporte comercial c/ carr. rodov. não pav. </v>
          </cell>
          <cell r="C1428" t="str">
            <v>t.Km</v>
          </cell>
          <cell r="D1428">
            <v>0.38</v>
          </cell>
          <cell r="E1428">
            <v>0.08</v>
          </cell>
          <cell r="F1428">
            <v>0.46</v>
          </cell>
        </row>
        <row r="1429">
          <cell r="A1429" t="str">
            <v>2 S 09 001 91</v>
          </cell>
          <cell r="B1429" t="str">
            <v xml:space="preserve">Transporte comercial c/ basc. 10m3 rod. não pav. </v>
          </cell>
          <cell r="C1429" t="str">
            <v>t.Km</v>
          </cell>
          <cell r="D1429">
            <v>0.39</v>
          </cell>
          <cell r="E1429">
            <v>0.08</v>
          </cell>
          <cell r="F1429">
            <v>0.47</v>
          </cell>
        </row>
        <row r="1430">
          <cell r="A1430" t="str">
            <v>2 S 09 002 05</v>
          </cell>
          <cell r="B1430" t="str">
            <v xml:space="preserve">Transporte local em rodov. pavim. (const.) </v>
          </cell>
          <cell r="C1430" t="str">
            <v>t.Km</v>
          </cell>
          <cell r="D1430">
            <v>0.39</v>
          </cell>
          <cell r="E1430">
            <v>0.08</v>
          </cell>
          <cell r="F1430">
            <v>0.47</v>
          </cell>
        </row>
        <row r="1431">
          <cell r="A1431" t="str">
            <v>2 S 09 002 40</v>
          </cell>
          <cell r="B1431" t="str">
            <v xml:space="preserve">Transporte local c/ carroceria em rodov. pavim. </v>
          </cell>
          <cell r="C1431" t="str">
            <v>t.Km</v>
          </cell>
          <cell r="D1431">
            <v>0.42</v>
          </cell>
          <cell r="E1431">
            <v>0.09</v>
          </cell>
          <cell r="F1431">
            <v>0.51</v>
          </cell>
        </row>
        <row r="1432">
          <cell r="A1432" t="str">
            <v>2 S 09 002 90</v>
          </cell>
          <cell r="B1432" t="str">
            <v xml:space="preserve">Transporte comerc. c/ carr. rodov. pavim. </v>
          </cell>
          <cell r="C1432" t="str">
            <v>t.Km</v>
          </cell>
          <cell r="D1432">
            <v>0.25</v>
          </cell>
          <cell r="E1432">
            <v>0.05</v>
          </cell>
          <cell r="F1432">
            <v>0.31</v>
          </cell>
        </row>
        <row r="1433">
          <cell r="A1433" t="str">
            <v>2 S 09 002 91</v>
          </cell>
          <cell r="B1433" t="str">
            <v xml:space="preserve">Transporte comercial c/ basc. 10m3 rod. pav. </v>
          </cell>
          <cell r="C1433" t="str">
            <v>t.Km</v>
          </cell>
          <cell r="D1433">
            <v>0.26</v>
          </cell>
          <cell r="E1433">
            <v>0.05</v>
          </cell>
          <cell r="F1433">
            <v>0.32</v>
          </cell>
        </row>
        <row r="1434">
          <cell r="A1434" t="str">
            <v>3 S 01 200 00</v>
          </cell>
          <cell r="B1434" t="str">
            <v xml:space="preserve">Escavação e carga mat. jazida (consv) </v>
          </cell>
          <cell r="C1434" t="str">
            <v>m³</v>
          </cell>
          <cell r="D1434">
            <v>7.08</v>
          </cell>
          <cell r="E1434">
            <v>1.43</v>
          </cell>
          <cell r="F1434">
            <v>8.51</v>
          </cell>
        </row>
        <row r="1435">
          <cell r="A1435" t="str">
            <v>3 S 01 401 00</v>
          </cell>
          <cell r="B1435" t="str">
            <v xml:space="preserve">Recomposição de revestimento primário </v>
          </cell>
          <cell r="C1435" t="str">
            <v>m³</v>
          </cell>
          <cell r="D1435">
            <v>11.11</v>
          </cell>
          <cell r="E1435">
            <v>2.25</v>
          </cell>
          <cell r="F1435">
            <v>13.36</v>
          </cell>
        </row>
        <row r="1436">
          <cell r="A1436" t="str">
            <v>3 S 01 930 00</v>
          </cell>
          <cell r="B1436" t="str">
            <v xml:space="preserve">Regularização mecânica da faixa de domínio </v>
          </cell>
          <cell r="C1436" t="str">
            <v>m²</v>
          </cell>
          <cell r="D1436">
            <v>0.17</v>
          </cell>
          <cell r="E1436">
            <v>0.03</v>
          </cell>
          <cell r="F1436">
            <v>0.2</v>
          </cell>
        </row>
        <row r="1437">
          <cell r="A1437" t="str">
            <v>3 S 02 200 00</v>
          </cell>
          <cell r="B1437" t="str">
            <v xml:space="preserve">Solo p/ base de remendo profundo </v>
          </cell>
          <cell r="C1437" t="str">
            <v>m³</v>
          </cell>
          <cell r="D1437">
            <v>8.14</v>
          </cell>
          <cell r="E1437">
            <v>1.65</v>
          </cell>
          <cell r="F1437">
            <v>9.7899999999999991</v>
          </cell>
        </row>
        <row r="1438">
          <cell r="A1438" t="str">
            <v>3 S 02 200 01</v>
          </cell>
          <cell r="B1438" t="str">
            <v xml:space="preserve">Recomposição de camada granular do pavimento </v>
          </cell>
          <cell r="C1438" t="str">
            <v>m³</v>
          </cell>
          <cell r="D1438">
            <v>13.4</v>
          </cell>
          <cell r="E1438">
            <v>2.71</v>
          </cell>
          <cell r="F1438">
            <v>16.11</v>
          </cell>
        </row>
        <row r="1439">
          <cell r="A1439" t="str">
            <v>3 S 02 220 00</v>
          </cell>
          <cell r="B1439" t="str">
            <v xml:space="preserve">Solo brita p/ base de rem. profundo </v>
          </cell>
          <cell r="C1439" t="str">
            <v>m³</v>
          </cell>
          <cell r="D1439">
            <v>20.399999999999999</v>
          </cell>
          <cell r="E1439">
            <v>4.13</v>
          </cell>
          <cell r="F1439">
            <v>24.54</v>
          </cell>
        </row>
        <row r="1440">
          <cell r="A1440" t="str">
            <v>3 S 02 220 50</v>
          </cell>
          <cell r="B1440" t="str">
            <v xml:space="preserve">Solo brita p/ base de remendo profundo BC </v>
          </cell>
          <cell r="C1440" t="str">
            <v>m³</v>
          </cell>
          <cell r="D1440">
            <v>21</v>
          </cell>
          <cell r="E1440">
            <v>4.25</v>
          </cell>
          <cell r="F1440">
            <v>25.25</v>
          </cell>
        </row>
        <row r="1441">
          <cell r="A1441" t="str">
            <v>3 S 02 230 00</v>
          </cell>
          <cell r="B1441" t="str">
            <v xml:space="preserve">Brita para base de remendo profundo </v>
          </cell>
          <cell r="C1441" t="str">
            <v>m³</v>
          </cell>
          <cell r="D1441">
            <v>46.21</v>
          </cell>
          <cell r="E1441">
            <v>9.36</v>
          </cell>
          <cell r="F1441">
            <v>55.57</v>
          </cell>
        </row>
        <row r="1442">
          <cell r="A1442" t="str">
            <v>3 S 02 230 50</v>
          </cell>
          <cell r="B1442" t="str">
            <v xml:space="preserve">Brita para base de remendo profundo BC </v>
          </cell>
          <cell r="C1442" t="str">
            <v>m³</v>
          </cell>
          <cell r="D1442">
            <v>48</v>
          </cell>
          <cell r="E1442">
            <v>9.7200000000000006</v>
          </cell>
          <cell r="F1442">
            <v>57.72</v>
          </cell>
        </row>
        <row r="1443">
          <cell r="A1443" t="str">
            <v>3 S 02 241 00</v>
          </cell>
          <cell r="B1443" t="str">
            <v xml:space="preserve">Solo melhorado c/ cimento p/ base rem. profundo </v>
          </cell>
          <cell r="C1443" t="str">
            <v>m³</v>
          </cell>
          <cell r="D1443">
            <v>20.86</v>
          </cell>
          <cell r="E1443">
            <v>4.22</v>
          </cell>
          <cell r="F1443">
            <v>25.08</v>
          </cell>
        </row>
        <row r="1444">
          <cell r="A1444" t="str">
            <v>3 S 02 300 00</v>
          </cell>
          <cell r="B1444" t="str">
            <v xml:space="preserve">Imprimação </v>
          </cell>
          <cell r="C1444" t="str">
            <v>m²</v>
          </cell>
          <cell r="D1444">
            <v>0.16</v>
          </cell>
          <cell r="E1444">
            <v>0.03</v>
          </cell>
          <cell r="F1444">
            <v>0.19</v>
          </cell>
        </row>
        <row r="1445">
          <cell r="A1445" t="str">
            <v>3 S 02 400 00</v>
          </cell>
          <cell r="B1445" t="str">
            <v xml:space="preserve">Pintura de ligação </v>
          </cell>
          <cell r="C1445" t="str">
            <v>m²</v>
          </cell>
          <cell r="D1445">
            <v>0.11</v>
          </cell>
          <cell r="E1445">
            <v>0.02</v>
          </cell>
          <cell r="F1445">
            <v>0.13</v>
          </cell>
        </row>
        <row r="1446">
          <cell r="A1446" t="str">
            <v>3 S 02 500 00</v>
          </cell>
          <cell r="B1446" t="str">
            <v xml:space="preserve">Capa selante com pedrisco </v>
          </cell>
          <cell r="C1446" t="str">
            <v>m²</v>
          </cell>
          <cell r="D1446">
            <v>0.44</v>
          </cell>
          <cell r="E1446">
            <v>0.09</v>
          </cell>
          <cell r="F1446">
            <v>0.53</v>
          </cell>
        </row>
        <row r="1447">
          <cell r="A1447" t="str">
            <v>3 S 02 500 01</v>
          </cell>
          <cell r="B1447" t="str">
            <v xml:space="preserve">Capa selante com areia </v>
          </cell>
          <cell r="C1447" t="str">
            <v>m²</v>
          </cell>
          <cell r="D1447">
            <v>0.23</v>
          </cell>
          <cell r="E1447">
            <v>0.05</v>
          </cell>
          <cell r="F1447">
            <v>0.27</v>
          </cell>
        </row>
        <row r="1448">
          <cell r="A1448" t="str">
            <v>3 S 02 500 03</v>
          </cell>
          <cell r="B1448" t="str">
            <v xml:space="preserve">Tratamento superficial simples com emulsão </v>
          </cell>
          <cell r="C1448" t="str">
            <v>m²</v>
          </cell>
          <cell r="D1448">
            <v>0.57999999999999996</v>
          </cell>
          <cell r="E1448">
            <v>0.12</v>
          </cell>
          <cell r="F1448">
            <v>0.7</v>
          </cell>
        </row>
        <row r="1449">
          <cell r="A1449" t="str">
            <v>3 S 02 500 04</v>
          </cell>
          <cell r="B1449" t="str">
            <v xml:space="preserve">Tratamento superficial simples c/ banho diluído </v>
          </cell>
          <cell r="C1449" t="str">
            <v>m²</v>
          </cell>
          <cell r="D1449">
            <v>0.67</v>
          </cell>
          <cell r="E1449">
            <v>0.14000000000000001</v>
          </cell>
          <cell r="F1449">
            <v>0.8</v>
          </cell>
        </row>
        <row r="1450">
          <cell r="A1450" t="str">
            <v>3 S 02 500 50</v>
          </cell>
          <cell r="B1450" t="str">
            <v>Capa selante com pedrisco BC</v>
          </cell>
          <cell r="C1450" t="str">
            <v>m²</v>
          </cell>
          <cell r="D1450">
            <v>0.45</v>
          </cell>
          <cell r="E1450">
            <v>0.09</v>
          </cell>
          <cell r="F1450">
            <v>0.54</v>
          </cell>
        </row>
        <row r="1451">
          <cell r="A1451" t="str">
            <v>3 S 02 500 51</v>
          </cell>
          <cell r="B1451" t="str">
            <v xml:space="preserve">Capa selante com areia AC </v>
          </cell>
          <cell r="C1451" t="str">
            <v>m²</v>
          </cell>
          <cell r="D1451">
            <v>0.3</v>
          </cell>
          <cell r="E1451">
            <v>0.06</v>
          </cell>
          <cell r="F1451">
            <v>0.36</v>
          </cell>
        </row>
        <row r="1452">
          <cell r="A1452" t="str">
            <v>3 S 02 500 52</v>
          </cell>
          <cell r="B1452" t="str">
            <v xml:space="preserve">Tratamento superficial simples com CAP BC </v>
          </cell>
          <cell r="C1452" t="str">
            <v>m²</v>
          </cell>
          <cell r="D1452">
            <v>0.63</v>
          </cell>
          <cell r="E1452">
            <v>0.13</v>
          </cell>
          <cell r="F1452">
            <v>0.76</v>
          </cell>
        </row>
        <row r="1453">
          <cell r="A1453" t="str">
            <v>3 S 02 500 53</v>
          </cell>
          <cell r="B1453" t="str">
            <v xml:space="preserve">Tratamento superficial simples com emulsão BC </v>
          </cell>
          <cell r="C1453" t="str">
            <v>m²</v>
          </cell>
          <cell r="D1453">
            <v>0.59</v>
          </cell>
          <cell r="E1453">
            <v>0.12</v>
          </cell>
          <cell r="F1453">
            <v>0.71</v>
          </cell>
        </row>
        <row r="1454">
          <cell r="A1454" t="str">
            <v>3 S 02 500 54</v>
          </cell>
          <cell r="B1454" t="str">
            <v xml:space="preserve">Tratam.superficial simples c/banho diluído BC </v>
          </cell>
          <cell r="C1454" t="str">
            <v>m²</v>
          </cell>
          <cell r="D1454">
            <v>0.68</v>
          </cell>
          <cell r="E1454">
            <v>0.14000000000000001</v>
          </cell>
          <cell r="F1454">
            <v>0.81</v>
          </cell>
        </row>
        <row r="1455">
          <cell r="A1455" t="str">
            <v>3 S 02 501 01</v>
          </cell>
          <cell r="B1455" t="str">
            <v xml:space="preserve">Tratamento superficial duplo com emulsão </v>
          </cell>
          <cell r="C1455" t="str">
            <v>m²</v>
          </cell>
          <cell r="D1455">
            <v>1.84</v>
          </cell>
          <cell r="E1455">
            <v>0.37</v>
          </cell>
          <cell r="F1455">
            <v>2.21</v>
          </cell>
        </row>
        <row r="1456">
          <cell r="A1456" t="str">
            <v>3 S 02 501 02</v>
          </cell>
          <cell r="B1456" t="str">
            <v xml:space="preserve">Tratamento superficial duplo com banho diluído </v>
          </cell>
          <cell r="C1456" t="str">
            <v>m²</v>
          </cell>
          <cell r="D1456">
            <v>2.02</v>
          </cell>
          <cell r="E1456">
            <v>0.41</v>
          </cell>
          <cell r="F1456">
            <v>2.4300000000000002</v>
          </cell>
        </row>
        <row r="1457">
          <cell r="A1457" t="str">
            <v>3 S 02 501 50</v>
          </cell>
          <cell r="B1457" t="str">
            <v xml:space="preserve">Tratamento superficial duplo c/ CAP BC </v>
          </cell>
          <cell r="C1457" t="str">
            <v>m²</v>
          </cell>
          <cell r="D1457">
            <v>1.88</v>
          </cell>
          <cell r="E1457">
            <v>0.38</v>
          </cell>
          <cell r="F1457">
            <v>2.2599999999999998</v>
          </cell>
        </row>
        <row r="1458">
          <cell r="A1458" t="str">
            <v>3 S 02 501 51</v>
          </cell>
          <cell r="B1458" t="str">
            <v xml:space="preserve">Tratamento superficial duplo com emulsão BC </v>
          </cell>
          <cell r="C1458" t="str">
            <v>m²</v>
          </cell>
          <cell r="D1458">
            <v>1.86</v>
          </cell>
          <cell r="E1458">
            <v>0.38</v>
          </cell>
          <cell r="F1458">
            <v>2.2400000000000002</v>
          </cell>
        </row>
        <row r="1459">
          <cell r="A1459" t="str">
            <v>3 S 02 501 52</v>
          </cell>
          <cell r="B1459" t="str">
            <v xml:space="preserve">Tratam.superficial duplo com banho diluído BC </v>
          </cell>
          <cell r="C1459" t="str">
            <v>m²</v>
          </cell>
          <cell r="D1459">
            <v>2.0499999999999998</v>
          </cell>
          <cell r="E1459">
            <v>0.41</v>
          </cell>
          <cell r="F1459">
            <v>2.46</v>
          </cell>
        </row>
        <row r="1460">
          <cell r="A1460" t="str">
            <v>3 S 02 502 01</v>
          </cell>
          <cell r="B1460" t="str">
            <v xml:space="preserve">Tratamento superficial triplo com emulsão </v>
          </cell>
          <cell r="C1460" t="str">
            <v>m²</v>
          </cell>
          <cell r="D1460">
            <v>2.65</v>
          </cell>
          <cell r="E1460">
            <v>0.54</v>
          </cell>
          <cell r="F1460">
            <v>3.19</v>
          </cell>
        </row>
        <row r="1461">
          <cell r="A1461" t="str">
            <v>3 S 02 502 02</v>
          </cell>
          <cell r="B1461" t="str">
            <v>Tratamento superficial triplo com banho diluído</v>
          </cell>
          <cell r="C1461" t="str">
            <v>m²</v>
          </cell>
          <cell r="D1461">
            <v>2.85</v>
          </cell>
          <cell r="E1461">
            <v>0.57999999999999996</v>
          </cell>
          <cell r="F1461">
            <v>3.43</v>
          </cell>
        </row>
        <row r="1462">
          <cell r="A1462" t="str">
            <v>3 S 02 502 50</v>
          </cell>
          <cell r="B1462" t="str">
            <v xml:space="preserve">Tratamento superficial triplo com CAP BC </v>
          </cell>
          <cell r="C1462" t="str">
            <v>m²</v>
          </cell>
          <cell r="D1462">
            <v>2.66</v>
          </cell>
          <cell r="E1462">
            <v>0.54</v>
          </cell>
          <cell r="F1462">
            <v>3.2</v>
          </cell>
        </row>
        <row r="1463">
          <cell r="A1463" t="str">
            <v>3 S 02 502 51</v>
          </cell>
          <cell r="B1463" t="str">
            <v xml:space="preserve">Tratamento superficial triplo com emulsão BC </v>
          </cell>
          <cell r="C1463" t="str">
            <v>m²</v>
          </cell>
          <cell r="D1463">
            <v>2.69</v>
          </cell>
          <cell r="E1463">
            <v>0.54</v>
          </cell>
          <cell r="F1463">
            <v>3.23</v>
          </cell>
        </row>
        <row r="1464">
          <cell r="A1464" t="str">
            <v>3 S 02 502 52</v>
          </cell>
          <cell r="B1464" t="str">
            <v xml:space="preserve">Tratam.superficial triplo com banho diluído BC </v>
          </cell>
          <cell r="C1464" t="str">
            <v>m²</v>
          </cell>
          <cell r="D1464">
            <v>2.89</v>
          </cell>
          <cell r="E1464">
            <v>0.57999999999999996</v>
          </cell>
          <cell r="F1464">
            <v>3.47</v>
          </cell>
        </row>
        <row r="1465">
          <cell r="A1465" t="str">
            <v>3 S 02 510 00</v>
          </cell>
          <cell r="B1465" t="str">
            <v xml:space="preserve">Lama asfáltica fina (granulometrias I e II ) </v>
          </cell>
          <cell r="C1465" t="str">
            <v>m²</v>
          </cell>
          <cell r="D1465">
            <v>0.65</v>
          </cell>
          <cell r="E1465">
            <v>0.13</v>
          </cell>
          <cell r="F1465">
            <v>0.78</v>
          </cell>
        </row>
        <row r="1466">
          <cell r="A1466" t="str">
            <v>3 S 02 510 01</v>
          </cell>
          <cell r="B1466" t="str">
            <v xml:space="preserve">Lama asfáltica grossa (granulometrias III e IV) </v>
          </cell>
          <cell r="C1466" t="str">
            <v>m²</v>
          </cell>
          <cell r="D1466">
            <v>1.19</v>
          </cell>
          <cell r="E1466">
            <v>0.24</v>
          </cell>
          <cell r="F1466">
            <v>1.43</v>
          </cell>
        </row>
        <row r="1467">
          <cell r="A1467" t="str">
            <v>3 S 02 510 50</v>
          </cell>
          <cell r="B1467" t="str">
            <v>Lama asfáltica fina (granulometrias I e II ) AC/BC</v>
          </cell>
          <cell r="C1467" t="str">
            <v>m²</v>
          </cell>
          <cell r="D1467">
            <v>0.66</v>
          </cell>
          <cell r="E1467">
            <v>0.13</v>
          </cell>
          <cell r="F1467">
            <v>0.8</v>
          </cell>
        </row>
        <row r="1468">
          <cell r="A1468" t="str">
            <v>3 S 02 510 51</v>
          </cell>
          <cell r="B1468" t="str">
            <v xml:space="preserve">Lama asfált.grossa (granulometrias III e IV)AC/BC </v>
          </cell>
          <cell r="C1468" t="str">
            <v>m²</v>
          </cell>
          <cell r="D1468">
            <v>1.21</v>
          </cell>
          <cell r="E1468">
            <v>0.25</v>
          </cell>
          <cell r="F1468">
            <v>1.46</v>
          </cell>
        </row>
        <row r="1469">
          <cell r="A1469" t="str">
            <v>3 S 02 520 00</v>
          </cell>
          <cell r="B1469" t="str">
            <v xml:space="preserve">Mistura areia-asfalto em betoneira </v>
          </cell>
          <cell r="C1469" t="str">
            <v>m³</v>
          </cell>
          <cell r="D1469">
            <v>38.08</v>
          </cell>
          <cell r="E1469">
            <v>7.71</v>
          </cell>
          <cell r="F1469">
            <v>45.79</v>
          </cell>
        </row>
        <row r="1470">
          <cell r="A1470" t="str">
            <v>3 S 02 520 01</v>
          </cell>
          <cell r="B1470" t="str">
            <v xml:space="preserve">Mistura areia-asfalto usinada a frio </v>
          </cell>
          <cell r="C1470" t="str">
            <v>m³</v>
          </cell>
          <cell r="D1470">
            <v>21.29</v>
          </cell>
          <cell r="E1470">
            <v>4.3099999999999996</v>
          </cell>
          <cell r="F1470">
            <v>25.6</v>
          </cell>
        </row>
        <row r="1471">
          <cell r="A1471" t="str">
            <v>3 S 02 520 02</v>
          </cell>
          <cell r="B1471" t="str">
            <v xml:space="preserve">Rec.do rev. com areia asfalto a frio </v>
          </cell>
          <cell r="C1471" t="str">
            <v>m³</v>
          </cell>
          <cell r="D1471">
            <v>27.92</v>
          </cell>
          <cell r="E1471">
            <v>5.65</v>
          </cell>
          <cell r="F1471">
            <v>33.57</v>
          </cell>
        </row>
        <row r="1472">
          <cell r="A1472" t="str">
            <v>3 S 02 520 50</v>
          </cell>
          <cell r="B1472" t="str">
            <v xml:space="preserve">Mistura areia-asfalto em betoneira AC </v>
          </cell>
          <cell r="C1472" t="str">
            <v>m³</v>
          </cell>
          <cell r="D1472">
            <v>53.6</v>
          </cell>
          <cell r="E1472">
            <v>10.85</v>
          </cell>
          <cell r="F1472">
            <v>64.459999999999994</v>
          </cell>
        </row>
        <row r="1473">
          <cell r="A1473" t="str">
            <v>3 S 02 520 51</v>
          </cell>
          <cell r="B1473" t="str">
            <v xml:space="preserve">Mistura areia-asfalto usinada a frio AC </v>
          </cell>
          <cell r="C1473" t="str">
            <v>m³</v>
          </cell>
          <cell r="D1473">
            <v>36.82</v>
          </cell>
          <cell r="E1473">
            <v>7.46</v>
          </cell>
          <cell r="F1473">
            <v>44.27</v>
          </cell>
        </row>
        <row r="1474">
          <cell r="A1474" t="str">
            <v>3 S 02 521 00</v>
          </cell>
          <cell r="B1474" t="str">
            <v xml:space="preserve">Mistura areia-asfalto usinada a quente </v>
          </cell>
          <cell r="C1474" t="str">
            <v>m³</v>
          </cell>
          <cell r="D1474">
            <v>61.56</v>
          </cell>
          <cell r="E1474">
            <v>12.47</v>
          </cell>
          <cell r="F1474">
            <v>74.03</v>
          </cell>
        </row>
        <row r="1475">
          <cell r="A1475" t="str">
            <v>3 S 02 521 01</v>
          </cell>
          <cell r="B1475" t="str">
            <v xml:space="preserve">Rec. do rev. com areia asfalto a quente </v>
          </cell>
          <cell r="C1475" t="str">
            <v>m³</v>
          </cell>
          <cell r="D1475">
            <v>19.260000000000002</v>
          </cell>
          <cell r="E1475">
            <v>3.9</v>
          </cell>
          <cell r="F1475">
            <v>23.16</v>
          </cell>
        </row>
        <row r="1476">
          <cell r="A1476" t="str">
            <v>3 S 02 521 50</v>
          </cell>
          <cell r="B1476" t="str">
            <v xml:space="preserve">Mistura areia-asfalto usinada a quente AC </v>
          </cell>
          <cell r="C1476" t="str">
            <v>m³</v>
          </cell>
          <cell r="D1476">
            <v>77.09</v>
          </cell>
          <cell r="E1476">
            <v>15.61</v>
          </cell>
          <cell r="F1476">
            <v>92.7</v>
          </cell>
        </row>
        <row r="1477">
          <cell r="A1477" t="str">
            <v>3 S 02 530 00</v>
          </cell>
          <cell r="B1477" t="str">
            <v>Mistura betuminosa em betoneira</v>
          </cell>
          <cell r="C1477" t="str">
            <v>m³</v>
          </cell>
          <cell r="D1477">
            <v>49.67</v>
          </cell>
          <cell r="E1477">
            <v>10.06</v>
          </cell>
          <cell r="F1477">
            <v>59.73</v>
          </cell>
        </row>
        <row r="1478">
          <cell r="A1478" t="str">
            <v>3 S 02 530 01</v>
          </cell>
          <cell r="B1478" t="str">
            <v xml:space="preserve">Mistura betuminosa usinada a frio </v>
          </cell>
          <cell r="C1478" t="str">
            <v>m³</v>
          </cell>
          <cell r="D1478">
            <v>44.04</v>
          </cell>
          <cell r="E1478">
            <v>8.92</v>
          </cell>
          <cell r="F1478">
            <v>52.95</v>
          </cell>
        </row>
        <row r="1479">
          <cell r="A1479" t="str">
            <v>3 S 02 530 02</v>
          </cell>
          <cell r="B1479" t="str">
            <v xml:space="preserve">Rec.do rev. com mistura betuminosa a frio </v>
          </cell>
          <cell r="C1479" t="str">
            <v>m³</v>
          </cell>
          <cell r="D1479">
            <v>31.82</v>
          </cell>
          <cell r="E1479">
            <v>6.44</v>
          </cell>
          <cell r="F1479">
            <v>38.270000000000003</v>
          </cell>
        </row>
        <row r="1480">
          <cell r="A1480" t="str">
            <v>3 S 02 530 50</v>
          </cell>
          <cell r="B1480" t="str">
            <v xml:space="preserve">Mistura betuminosa em betoneira AC/BC </v>
          </cell>
          <cell r="C1480" t="str">
            <v>m³</v>
          </cell>
          <cell r="D1480">
            <v>55.51</v>
          </cell>
          <cell r="E1480">
            <v>11.24</v>
          </cell>
          <cell r="F1480">
            <v>66.75</v>
          </cell>
        </row>
        <row r="1481">
          <cell r="A1481" t="str">
            <v>3 S 02 530 51</v>
          </cell>
          <cell r="B1481" t="str">
            <v xml:space="preserve">Mistura betuminosa usinada a frio AC/BC </v>
          </cell>
          <cell r="C1481" t="str">
            <v>m³</v>
          </cell>
          <cell r="D1481">
            <v>49.88</v>
          </cell>
          <cell r="E1481">
            <v>10.1</v>
          </cell>
          <cell r="F1481">
            <v>59.98</v>
          </cell>
        </row>
        <row r="1482">
          <cell r="A1482" t="str">
            <v>3 S 02 540 00</v>
          </cell>
          <cell r="B1482" t="str">
            <v xml:space="preserve">Mistura betuminosa usinada a quente </v>
          </cell>
          <cell r="C1482" t="str">
            <v>m³</v>
          </cell>
          <cell r="D1482">
            <v>83.31</v>
          </cell>
          <cell r="E1482">
            <v>16.87</v>
          </cell>
          <cell r="F1482">
            <v>100.18</v>
          </cell>
        </row>
        <row r="1483">
          <cell r="A1483" t="str">
            <v>3 S 02 540 01</v>
          </cell>
          <cell r="B1483" t="str">
            <v xml:space="preserve">Rec.do rev.com mistura betuminosa a quente </v>
          </cell>
          <cell r="C1483" t="str">
            <v>m³</v>
          </cell>
          <cell r="D1483">
            <v>22.51</v>
          </cell>
          <cell r="E1483">
            <v>4.5599999999999996</v>
          </cell>
          <cell r="F1483">
            <v>27.07</v>
          </cell>
        </row>
        <row r="1484">
          <cell r="A1484" t="str">
            <v>3 S 02 540 50</v>
          </cell>
          <cell r="B1484" t="str">
            <v xml:space="preserve">Mistura betuminosa usinada a quente AC/BC </v>
          </cell>
          <cell r="C1484" t="str">
            <v>m³</v>
          </cell>
          <cell r="D1484">
            <v>89.32</v>
          </cell>
          <cell r="E1484">
            <v>18.09</v>
          </cell>
          <cell r="F1484">
            <v>107.41</v>
          </cell>
        </row>
        <row r="1485">
          <cell r="A1485" t="str">
            <v>3 S 02 601 00</v>
          </cell>
          <cell r="B1485" t="str">
            <v xml:space="preserve">Recomposição de placa de concreto </v>
          </cell>
          <cell r="C1485" t="str">
            <v>m³</v>
          </cell>
          <cell r="D1485">
            <v>150.34</v>
          </cell>
          <cell r="E1485">
            <v>30.44</v>
          </cell>
          <cell r="F1485">
            <v>180.78</v>
          </cell>
        </row>
        <row r="1486">
          <cell r="A1486" t="str">
            <v>3 S 02 601 50</v>
          </cell>
          <cell r="B1486" t="str">
            <v xml:space="preserve">Recomposição de placa de concreto AC/BC </v>
          </cell>
          <cell r="C1486" t="str">
            <v>m³</v>
          </cell>
          <cell r="D1486">
            <v>157.59</v>
          </cell>
          <cell r="E1486">
            <v>31.91</v>
          </cell>
          <cell r="F1486">
            <v>189.5</v>
          </cell>
        </row>
        <row r="1487">
          <cell r="A1487" t="str">
            <v>3 S 02 900 00</v>
          </cell>
          <cell r="B1487" t="str">
            <v xml:space="preserve">Remoção mecanizada de revestimento betuminoso </v>
          </cell>
          <cell r="C1487" t="str">
            <v>m³</v>
          </cell>
          <cell r="D1487">
            <v>7.33</v>
          </cell>
          <cell r="E1487">
            <v>1.48</v>
          </cell>
          <cell r="F1487">
            <v>8.81</v>
          </cell>
        </row>
        <row r="1488">
          <cell r="A1488" t="str">
            <v>3 S 02 901 00</v>
          </cell>
          <cell r="B1488" t="str">
            <v xml:space="preserve">Remoção manual de revestimento betuminoso </v>
          </cell>
          <cell r="C1488" t="str">
            <v>m³</v>
          </cell>
          <cell r="D1488">
            <v>153.47</v>
          </cell>
          <cell r="E1488">
            <v>31.08</v>
          </cell>
          <cell r="F1488">
            <v>184.55</v>
          </cell>
        </row>
        <row r="1489">
          <cell r="A1489" t="str">
            <v>3 S 02 902 00</v>
          </cell>
          <cell r="B1489" t="str">
            <v xml:space="preserve">Remoção mecanizada da camada granular do pavimento </v>
          </cell>
          <cell r="C1489" t="str">
            <v>m³</v>
          </cell>
          <cell r="D1489">
            <v>4.63</v>
          </cell>
          <cell r="E1489">
            <v>0.94</v>
          </cell>
          <cell r="F1489">
            <v>5.57</v>
          </cell>
        </row>
        <row r="1490">
          <cell r="A1490" t="str">
            <v>3 S 02 903 00</v>
          </cell>
          <cell r="B1490" t="str">
            <v xml:space="preserve">Remoção manual da camada granular do pavimento </v>
          </cell>
          <cell r="C1490" t="str">
            <v>m³</v>
          </cell>
          <cell r="D1490">
            <v>85.32</v>
          </cell>
          <cell r="E1490">
            <v>17.28</v>
          </cell>
          <cell r="F1490">
            <v>102.6</v>
          </cell>
        </row>
        <row r="1491">
          <cell r="A1491" t="str">
            <v>3 S 02 999 00</v>
          </cell>
          <cell r="B1491" t="str">
            <v xml:space="preserve">Peneiramento </v>
          </cell>
          <cell r="C1491" t="str">
            <v>m³</v>
          </cell>
          <cell r="D1491">
            <v>11.45</v>
          </cell>
          <cell r="E1491">
            <v>2.3199999999999998</v>
          </cell>
          <cell r="F1491">
            <v>13.76</v>
          </cell>
        </row>
        <row r="1492">
          <cell r="A1492" t="str">
            <v>3 S 03 310 00</v>
          </cell>
          <cell r="B1492" t="str">
            <v xml:space="preserve">Concreto ciclópico </v>
          </cell>
          <cell r="C1492" t="str">
            <v>m³</v>
          </cell>
          <cell r="D1492">
            <v>163.71</v>
          </cell>
          <cell r="E1492">
            <v>33.15</v>
          </cell>
          <cell r="F1492">
            <v>196.87</v>
          </cell>
        </row>
        <row r="1493">
          <cell r="A1493" t="str">
            <v>3 S 03 310 50</v>
          </cell>
          <cell r="B1493" t="str">
            <v xml:space="preserve">Concreto ciclópico AC/BC/PC </v>
          </cell>
          <cell r="C1493" t="str">
            <v>m³</v>
          </cell>
          <cell r="D1493">
            <v>176.68</v>
          </cell>
          <cell r="E1493">
            <v>35.78</v>
          </cell>
          <cell r="F1493">
            <v>212.46</v>
          </cell>
        </row>
        <row r="1494">
          <cell r="A1494" t="str">
            <v>3 S 03 329 00</v>
          </cell>
          <cell r="B1494" t="str">
            <v xml:space="preserve">Concreto de cimento (confecção e lançamento) </v>
          </cell>
          <cell r="C1494" t="str">
            <v>m³</v>
          </cell>
          <cell r="D1494">
            <v>164.02</v>
          </cell>
          <cell r="E1494">
            <v>33.21</v>
          </cell>
          <cell r="F1494">
            <v>197.24</v>
          </cell>
        </row>
        <row r="1495">
          <cell r="A1495" t="str">
            <v>3 S 03 329 01</v>
          </cell>
          <cell r="B1495" t="str">
            <v xml:space="preserve">Concreto c/cimento CP32 (conf.man.lanç.) </v>
          </cell>
          <cell r="C1495" t="str">
            <v>m³</v>
          </cell>
          <cell r="D1495">
            <v>222.41</v>
          </cell>
          <cell r="E1495">
            <v>45.04</v>
          </cell>
          <cell r="F1495">
            <v>267.45</v>
          </cell>
        </row>
        <row r="1496">
          <cell r="A1496" t="str">
            <v>3 S 03 329 50</v>
          </cell>
          <cell r="B1496" t="str">
            <v xml:space="preserve">Concreto de cimento (confecção e lançamento) AC/BC </v>
          </cell>
          <cell r="C1496" t="str">
            <v>m³</v>
          </cell>
          <cell r="D1496">
            <v>173.69</v>
          </cell>
          <cell r="E1496">
            <v>35.17</v>
          </cell>
          <cell r="F1496">
            <v>208.86</v>
          </cell>
        </row>
        <row r="1497">
          <cell r="A1497" t="str">
            <v>3 S 03 329 51</v>
          </cell>
          <cell r="B1497" t="str">
            <v xml:space="preserve">Concreto c/cimento CP32 (conf.man.lanç.) AC/BC </v>
          </cell>
          <cell r="C1497" t="str">
            <v>m³</v>
          </cell>
          <cell r="D1497">
            <v>232.07</v>
          </cell>
          <cell r="E1497">
            <v>46.99</v>
          </cell>
          <cell r="F1497">
            <v>279.07</v>
          </cell>
        </row>
        <row r="1498">
          <cell r="A1498" t="str">
            <v>3 S 03 340 02</v>
          </cell>
          <cell r="B1498" t="str">
            <v>Argamassa cimento areia 1-6</v>
          </cell>
          <cell r="C1498" t="str">
            <v>m³</v>
          </cell>
          <cell r="D1498">
            <v>139.63999999999999</v>
          </cell>
          <cell r="E1498">
            <v>28.28</v>
          </cell>
          <cell r="F1498">
            <v>167.91</v>
          </cell>
        </row>
        <row r="1499">
          <cell r="A1499" t="str">
            <v>3 S 03 340 03</v>
          </cell>
          <cell r="B1499" t="str">
            <v xml:space="preserve">Argamassa cimento solo 1:10 </v>
          </cell>
          <cell r="C1499" t="str">
            <v>m³</v>
          </cell>
          <cell r="D1499">
            <v>108.28</v>
          </cell>
          <cell r="E1499">
            <v>21.93</v>
          </cell>
          <cell r="F1499">
            <v>130.21</v>
          </cell>
        </row>
        <row r="1500">
          <cell r="A1500" t="str">
            <v>3 S 03 340 52</v>
          </cell>
          <cell r="B1500" t="str">
            <v xml:space="preserve">Argamassa cimento areia 1-6 AC </v>
          </cell>
          <cell r="C1500" t="str">
            <v>m³</v>
          </cell>
          <cell r="D1500">
            <v>155.16</v>
          </cell>
          <cell r="E1500">
            <v>31.42</v>
          </cell>
          <cell r="F1500">
            <v>186.58</v>
          </cell>
        </row>
        <row r="1501">
          <cell r="A1501" t="str">
            <v>3 S 03 353 00</v>
          </cell>
          <cell r="B1501" t="str">
            <v xml:space="preserve">Dobragem e colocação de armadura </v>
          </cell>
          <cell r="C1501" t="str">
            <v>kg</v>
          </cell>
          <cell r="D1501">
            <v>5.82</v>
          </cell>
          <cell r="E1501">
            <v>1.18</v>
          </cell>
          <cell r="F1501">
            <v>6.99</v>
          </cell>
        </row>
        <row r="1502">
          <cell r="A1502" t="str">
            <v>3 S 03 370 00</v>
          </cell>
          <cell r="B1502" t="str">
            <v xml:space="preserve">Forma comum de madeira </v>
          </cell>
          <cell r="C1502" t="str">
            <v>m²</v>
          </cell>
          <cell r="D1502">
            <v>41.5</v>
          </cell>
          <cell r="E1502">
            <v>8.4</v>
          </cell>
          <cell r="F1502">
            <v>49.9</v>
          </cell>
        </row>
        <row r="1503">
          <cell r="A1503" t="str">
            <v>3 S 03 940 01</v>
          </cell>
          <cell r="B1503" t="str">
            <v xml:space="preserve">Reaterro e compactação p/ bueiro </v>
          </cell>
          <cell r="C1503" t="str">
            <v>m³</v>
          </cell>
          <cell r="D1503">
            <v>19.850000000000001</v>
          </cell>
          <cell r="E1503">
            <v>4.0199999999999996</v>
          </cell>
          <cell r="F1503">
            <v>23.87</v>
          </cell>
        </row>
        <row r="1504">
          <cell r="A1504" t="str">
            <v>3 S 03 940 02</v>
          </cell>
          <cell r="B1504" t="str">
            <v xml:space="preserve">Reaterro apiloado </v>
          </cell>
          <cell r="C1504" t="str">
            <v>m³</v>
          </cell>
          <cell r="D1504">
            <v>17.05</v>
          </cell>
          <cell r="E1504">
            <v>3.45</v>
          </cell>
          <cell r="F1504">
            <v>20.51</v>
          </cell>
        </row>
        <row r="1505">
          <cell r="A1505" t="str">
            <v>3 S 03 950 00</v>
          </cell>
          <cell r="B1505" t="str">
            <v xml:space="preserve">Limpeza de ponte </v>
          </cell>
          <cell r="C1505" t="str">
            <v>m</v>
          </cell>
          <cell r="D1505">
            <v>3.55</v>
          </cell>
          <cell r="E1505">
            <v>0.72</v>
          </cell>
          <cell r="F1505">
            <v>4.2699999999999996</v>
          </cell>
        </row>
        <row r="1506">
          <cell r="A1506" t="str">
            <v>3 S 04 000 00</v>
          </cell>
          <cell r="B1506" t="str">
            <v>Escavação manual em material de 1a categoria</v>
          </cell>
          <cell r="C1506" t="str">
            <v>m³</v>
          </cell>
          <cell r="D1506">
            <v>30.79</v>
          </cell>
          <cell r="E1506">
            <v>6.24</v>
          </cell>
          <cell r="F1506">
            <v>37.03</v>
          </cell>
        </row>
        <row r="1507">
          <cell r="A1507" t="str">
            <v>3 S 04 000 01</v>
          </cell>
          <cell r="B1507" t="str">
            <v xml:space="preserve">Escavação manual em material de 2a categoria </v>
          </cell>
          <cell r="C1507" t="str">
            <v>m³</v>
          </cell>
          <cell r="D1507">
            <v>41.06</v>
          </cell>
          <cell r="E1507">
            <v>8.31</v>
          </cell>
          <cell r="F1507">
            <v>49.37</v>
          </cell>
        </row>
        <row r="1508">
          <cell r="A1508" t="str">
            <v>3 S 04 001 00</v>
          </cell>
          <cell r="B1508" t="str">
            <v>Escavação mecaniz. de vala em mater. de 1a cat.</v>
          </cell>
          <cell r="C1508" t="str">
            <v>m³</v>
          </cell>
          <cell r="D1508">
            <v>4.7</v>
          </cell>
          <cell r="E1508">
            <v>0.95</v>
          </cell>
          <cell r="F1508">
            <v>5.65</v>
          </cell>
        </row>
        <row r="1509">
          <cell r="A1509" t="str">
            <v>3 S 04 010 00</v>
          </cell>
          <cell r="B1509" t="str">
            <v xml:space="preserve">Escavação mecaniz.de vala em material de 2a cat. </v>
          </cell>
          <cell r="C1509" t="str">
            <v>m³</v>
          </cell>
          <cell r="D1509">
            <v>5.88</v>
          </cell>
          <cell r="E1509">
            <v>1.19</v>
          </cell>
          <cell r="F1509">
            <v>7.07</v>
          </cell>
        </row>
        <row r="1510">
          <cell r="A1510" t="str">
            <v>3 S 04 020 00</v>
          </cell>
          <cell r="B1510" t="str">
            <v xml:space="preserve">Escavação e carga de material de 3a cat. em valas </v>
          </cell>
          <cell r="C1510" t="str">
            <v>m³</v>
          </cell>
          <cell r="D1510">
            <v>49</v>
          </cell>
          <cell r="E1510">
            <v>9.92</v>
          </cell>
          <cell r="F1510">
            <v>58.92</v>
          </cell>
        </row>
        <row r="1511">
          <cell r="A1511" t="str">
            <v>3 S 04 300 16</v>
          </cell>
          <cell r="B1511" t="str">
            <v xml:space="preserve">Bueiro met. chapa múltipla D=1,60m galv. </v>
          </cell>
          <cell r="C1511" t="str">
            <v>m</v>
          </cell>
          <cell r="D1511">
            <v>1196.6099999999999</v>
          </cell>
          <cell r="E1511">
            <v>242.31</v>
          </cell>
          <cell r="F1511">
            <v>1438.92</v>
          </cell>
        </row>
        <row r="1512">
          <cell r="A1512" t="str">
            <v>3 S 04 300 20</v>
          </cell>
          <cell r="B1512" t="str">
            <v xml:space="preserve">Bueiro met. chapa múltipla D=2,00m galv. </v>
          </cell>
          <cell r="C1512" t="str">
            <v>m</v>
          </cell>
          <cell r="D1512">
            <v>1489.64</v>
          </cell>
          <cell r="E1512">
            <v>301.64999999999998</v>
          </cell>
          <cell r="F1512">
            <v>1791.3</v>
          </cell>
        </row>
        <row r="1513">
          <cell r="A1513" t="str">
            <v>3 S 04 300 66</v>
          </cell>
          <cell r="B1513" t="str">
            <v>Bueiro met. chapa múltipla D=1,60m galvan. BC</v>
          </cell>
          <cell r="C1513" t="str">
            <v>m</v>
          </cell>
          <cell r="D1513">
            <v>1197.73</v>
          </cell>
          <cell r="E1513">
            <v>242.54</v>
          </cell>
          <cell r="F1513">
            <v>1440.27</v>
          </cell>
        </row>
        <row r="1514">
          <cell r="A1514" t="str">
            <v>3 S 04 300 70</v>
          </cell>
          <cell r="B1514" t="str">
            <v xml:space="preserve">Bueiro met. chapa múltipla D=2,00m galvan. BC </v>
          </cell>
          <cell r="C1514" t="str">
            <v>m</v>
          </cell>
          <cell r="D1514">
            <v>1490.76</v>
          </cell>
          <cell r="E1514">
            <v>301.88</v>
          </cell>
          <cell r="F1514">
            <v>1792.64</v>
          </cell>
        </row>
        <row r="1515">
          <cell r="A1515" t="str">
            <v>3 S 04 301 16</v>
          </cell>
          <cell r="B1515" t="str">
            <v xml:space="preserve">Bueiro met.chapas múlt. D=1,60 m rev. epoxy </v>
          </cell>
          <cell r="C1515" t="str">
            <v>m</v>
          </cell>
          <cell r="D1515">
            <v>1210.51</v>
          </cell>
          <cell r="E1515">
            <v>245.13</v>
          </cell>
          <cell r="F1515">
            <v>1455.64</v>
          </cell>
        </row>
        <row r="1516">
          <cell r="A1516" t="str">
            <v>3 S 04 301 20</v>
          </cell>
          <cell r="B1516" t="str">
            <v xml:space="preserve">Bueiro met. chapas múlt. D=2,00 m rev. epoxy </v>
          </cell>
          <cell r="C1516" t="str">
            <v>m</v>
          </cell>
          <cell r="D1516">
            <v>1506.76</v>
          </cell>
          <cell r="E1516">
            <v>305.12</v>
          </cell>
          <cell r="F1516">
            <v>1811.88</v>
          </cell>
        </row>
        <row r="1517">
          <cell r="A1517" t="str">
            <v>3 S 04 301 30</v>
          </cell>
          <cell r="B1517" t="str">
            <v>Bueiro met. D=3,05 m rev.epoxy Hmax. aterro 12,50m</v>
          </cell>
          <cell r="C1517" t="str">
            <v>m</v>
          </cell>
          <cell r="D1517">
            <v>3818</v>
          </cell>
          <cell r="E1517">
            <v>773.14</v>
          </cell>
          <cell r="F1517">
            <v>4591.1400000000003</v>
          </cell>
        </row>
        <row r="1518">
          <cell r="A1518" t="str">
            <v>3 S 04 301 66</v>
          </cell>
          <cell r="B1518" t="str">
            <v xml:space="preserve">Bueiro met. chapas múlt. D=1,60 m rev. Epoxy BC </v>
          </cell>
          <cell r="C1518" t="str">
            <v>m</v>
          </cell>
          <cell r="D1518">
            <v>1211.6300000000001</v>
          </cell>
          <cell r="E1518">
            <v>245.35</v>
          </cell>
          <cell r="F1518">
            <v>1456.98</v>
          </cell>
        </row>
        <row r="1519">
          <cell r="A1519" t="str">
            <v>3 S 04 301 70</v>
          </cell>
          <cell r="B1519" t="str">
            <v xml:space="preserve">Bueiro met. chapas múlt. D=2,00 m rev. epoxy BC </v>
          </cell>
          <cell r="C1519" t="str">
            <v>m</v>
          </cell>
          <cell r="D1519">
            <v>1507.88</v>
          </cell>
          <cell r="E1519">
            <v>305.35000000000002</v>
          </cell>
          <cell r="F1519">
            <v>1813.23</v>
          </cell>
        </row>
        <row r="1520">
          <cell r="A1520" t="str">
            <v>3 S 04 301 71</v>
          </cell>
          <cell r="B1520" t="str">
            <v xml:space="preserve">Bueiro met.D=3,05m rev.epoxy Hmax.aterro 12,50m BC </v>
          </cell>
          <cell r="C1520" t="str">
            <v>m</v>
          </cell>
          <cell r="D1520">
            <v>3831.57</v>
          </cell>
          <cell r="E1520">
            <v>775.89</v>
          </cell>
          <cell r="F1520">
            <v>4607.47</v>
          </cell>
        </row>
        <row r="1521">
          <cell r="A1521" t="str">
            <v>3 S 04 310 12</v>
          </cell>
          <cell r="B1521" t="str">
            <v xml:space="preserve">Bueiro met. s/interrupção tráf. D=1,20 m galv. </v>
          </cell>
          <cell r="C1521" t="str">
            <v>m</v>
          </cell>
          <cell r="D1521">
            <v>1485.4</v>
          </cell>
          <cell r="E1521">
            <v>300.79000000000002</v>
          </cell>
          <cell r="F1521">
            <v>1786.2</v>
          </cell>
        </row>
        <row r="1522">
          <cell r="A1522" t="str">
            <v>3 S 04 310 16</v>
          </cell>
          <cell r="B1522" t="str">
            <v xml:space="preserve">Bueiro met. s/interrupção tráf. D=1,60 m galv. </v>
          </cell>
          <cell r="C1522" t="str">
            <v>m</v>
          </cell>
          <cell r="D1522">
            <v>1950.04</v>
          </cell>
          <cell r="E1522">
            <v>394.88</v>
          </cell>
          <cell r="F1522">
            <v>2344.92</v>
          </cell>
        </row>
        <row r="1523">
          <cell r="A1523" t="str">
            <v>3 S 04 310 20</v>
          </cell>
          <cell r="B1523" t="str">
            <v xml:space="preserve">Bueiro met. s/interrupção tráf. D=2,00 m galv. </v>
          </cell>
          <cell r="C1523" t="str">
            <v>m</v>
          </cell>
          <cell r="D1523">
            <v>2452.04</v>
          </cell>
          <cell r="E1523">
            <v>496.54</v>
          </cell>
          <cell r="F1523">
            <v>2948.58</v>
          </cell>
        </row>
        <row r="1524">
          <cell r="A1524" t="str">
            <v>3 S 04 311 12</v>
          </cell>
          <cell r="B1524" t="str">
            <v xml:space="preserve">Bueiro met.s/interrupção tráf. D=1,20 m rev. epoxy </v>
          </cell>
          <cell r="C1524" t="str">
            <v>m</v>
          </cell>
          <cell r="D1524">
            <v>1494.05</v>
          </cell>
          <cell r="E1524">
            <v>302.55</v>
          </cell>
          <cell r="F1524">
            <v>1796.6</v>
          </cell>
        </row>
        <row r="1525">
          <cell r="A1525" t="str">
            <v>3 S 04 311 16</v>
          </cell>
          <cell r="B1525" t="str">
            <v xml:space="preserve">Bueiro met.s/interrupção tráf. D=1,60 m rev. epoxy </v>
          </cell>
          <cell r="C1525" t="str">
            <v>m</v>
          </cell>
          <cell r="D1525">
            <v>1961.37</v>
          </cell>
          <cell r="E1525">
            <v>397.18</v>
          </cell>
          <cell r="F1525">
            <v>2358.54</v>
          </cell>
        </row>
        <row r="1526">
          <cell r="A1526" t="str">
            <v>3 S 04 311 20</v>
          </cell>
          <cell r="B1526" t="str">
            <v xml:space="preserve">Bueiro met.s/interrupção tráf. D=2,00 m rev. epoxy </v>
          </cell>
          <cell r="C1526" t="str">
            <v>m</v>
          </cell>
          <cell r="D1526">
            <v>2796.06</v>
          </cell>
          <cell r="E1526">
            <v>566.20000000000005</v>
          </cell>
          <cell r="F1526">
            <v>3362.26</v>
          </cell>
        </row>
        <row r="1527">
          <cell r="A1527" t="str">
            <v>3 S 04 590 00</v>
          </cell>
          <cell r="B1527" t="str">
            <v xml:space="preserve">Assentamento de dreno profundo </v>
          </cell>
          <cell r="C1527" t="str">
            <v>m</v>
          </cell>
          <cell r="D1527">
            <v>49.35</v>
          </cell>
          <cell r="E1527">
            <v>9.99</v>
          </cell>
          <cell r="F1527">
            <v>59.34</v>
          </cell>
        </row>
        <row r="1528">
          <cell r="A1528" t="str">
            <v>3 S 04 590 50</v>
          </cell>
          <cell r="B1528" t="str">
            <v xml:space="preserve">Assentamento de dreno profundo AC/BC </v>
          </cell>
          <cell r="C1528" t="str">
            <v>m</v>
          </cell>
          <cell r="D1528">
            <v>50.38</v>
          </cell>
          <cell r="E1528">
            <v>10.199999999999999</v>
          </cell>
          <cell r="F1528">
            <v>60.58</v>
          </cell>
        </row>
        <row r="1529">
          <cell r="A1529" t="str">
            <v>3 S 04 999 08</v>
          </cell>
          <cell r="B1529" t="str">
            <v xml:space="preserve">Selo de argila apiloado com solo local </v>
          </cell>
          <cell r="C1529" t="str">
            <v>m³</v>
          </cell>
          <cell r="D1529">
            <v>17.05</v>
          </cell>
          <cell r="E1529">
            <v>3.45</v>
          </cell>
          <cell r="F1529">
            <v>20.51</v>
          </cell>
        </row>
        <row r="1530">
          <cell r="A1530" t="str">
            <v>3 S 05 000 00</v>
          </cell>
          <cell r="B1530" t="str">
            <v xml:space="preserve">Enrocamento de pedra arrumada </v>
          </cell>
          <cell r="C1530" t="str">
            <v>m³</v>
          </cell>
          <cell r="D1530">
            <v>104.5</v>
          </cell>
          <cell r="E1530">
            <v>21.16</v>
          </cell>
          <cell r="F1530">
            <v>125.66</v>
          </cell>
        </row>
        <row r="1531">
          <cell r="A1531" t="str">
            <v>3 S 05 001 00</v>
          </cell>
          <cell r="B1531" t="str">
            <v xml:space="preserve">Enrocamento de pedra jogada </v>
          </cell>
          <cell r="C1531" t="str">
            <v>m³</v>
          </cell>
          <cell r="D1531">
            <v>66.849999999999994</v>
          </cell>
          <cell r="E1531">
            <v>13.54</v>
          </cell>
          <cell r="F1531">
            <v>80.38</v>
          </cell>
        </row>
        <row r="1532">
          <cell r="A1532" t="str">
            <v>3 S 05 101 01</v>
          </cell>
          <cell r="B1532" t="str">
            <v xml:space="preserve">Revestimento vegetal com mudas </v>
          </cell>
          <cell r="C1532" t="str">
            <v>m²</v>
          </cell>
          <cell r="D1532">
            <v>4.75</v>
          </cell>
          <cell r="E1532">
            <v>0.96</v>
          </cell>
          <cell r="F1532">
            <v>5.71</v>
          </cell>
        </row>
        <row r="1533">
          <cell r="A1533" t="str">
            <v>3 S 05 101 02</v>
          </cell>
          <cell r="B1533" t="str">
            <v xml:space="preserve">Revestimento vegetal com grama em leivas </v>
          </cell>
          <cell r="C1533" t="str">
            <v>m²</v>
          </cell>
          <cell r="D1533">
            <v>4.92</v>
          </cell>
          <cell r="E1533">
            <v>1</v>
          </cell>
          <cell r="F1533">
            <v>5.92</v>
          </cell>
        </row>
        <row r="1534">
          <cell r="A1534" t="str">
            <v>3 S 08 001 00</v>
          </cell>
          <cell r="B1534" t="str">
            <v xml:space="preserve">Reconformação da plataforma </v>
          </cell>
          <cell r="C1534" t="str">
            <v>ha</v>
          </cell>
          <cell r="D1534">
            <v>125.47</v>
          </cell>
          <cell r="E1534">
            <v>25.41</v>
          </cell>
          <cell r="F1534">
            <v>150.88</v>
          </cell>
        </row>
        <row r="1535">
          <cell r="A1535" t="str">
            <v>3 S 08 100 00</v>
          </cell>
          <cell r="B1535" t="str">
            <v xml:space="preserve">Tapa buraco </v>
          </cell>
          <cell r="C1535" t="str">
            <v>m³</v>
          </cell>
          <cell r="D1535">
            <v>173.52</v>
          </cell>
          <cell r="E1535">
            <v>35.14</v>
          </cell>
          <cell r="F1535">
            <v>208.65</v>
          </cell>
        </row>
        <row r="1536">
          <cell r="A1536" t="str">
            <v>3 S 08 101 01</v>
          </cell>
          <cell r="B1536" t="str">
            <v xml:space="preserve">Remendo profundo com demolição manual </v>
          </cell>
          <cell r="C1536" t="str">
            <v>m³</v>
          </cell>
          <cell r="D1536">
            <v>195.01</v>
          </cell>
          <cell r="E1536">
            <v>39.49</v>
          </cell>
          <cell r="F1536">
            <v>234.5</v>
          </cell>
        </row>
        <row r="1537">
          <cell r="A1537" t="str">
            <v>3 S 08 101 02</v>
          </cell>
          <cell r="B1537" t="str">
            <v xml:space="preserve">Remendo profundo com demolição mecanica </v>
          </cell>
          <cell r="C1537" t="str">
            <v>m³</v>
          </cell>
          <cell r="D1537">
            <v>127.56</v>
          </cell>
          <cell r="E1537">
            <v>25.83</v>
          </cell>
          <cell r="F1537">
            <v>153.38999999999999</v>
          </cell>
        </row>
        <row r="1538">
          <cell r="A1538" t="str">
            <v>3 S 08 101 03</v>
          </cell>
          <cell r="B1538" t="str">
            <v xml:space="preserve">Remendo prof.com demol.mec.e serra </v>
          </cell>
          <cell r="C1538" t="str">
            <v>m³</v>
          </cell>
          <cell r="D1538">
            <v>456.93</v>
          </cell>
          <cell r="E1538">
            <v>92.53</v>
          </cell>
          <cell r="F1538">
            <v>549.46</v>
          </cell>
        </row>
        <row r="1539">
          <cell r="A1539" t="str">
            <v>3 S 08 101 04</v>
          </cell>
          <cell r="B1539" t="str">
            <v xml:space="preserve">Tapa buraco com serra corta piso </v>
          </cell>
          <cell r="C1539" t="str">
            <v>m³</v>
          </cell>
          <cell r="D1539">
            <v>485.09</v>
          </cell>
          <cell r="E1539">
            <v>98.23</v>
          </cell>
          <cell r="F1539">
            <v>583.32000000000005</v>
          </cell>
        </row>
        <row r="1540">
          <cell r="A1540" t="str">
            <v>3 S 08 102 00</v>
          </cell>
          <cell r="B1540" t="str">
            <v xml:space="preserve">Limpeza ench. juntas pav. concr. a quente (consv) </v>
          </cell>
          <cell r="C1540" t="str">
            <v>m</v>
          </cell>
          <cell r="D1540">
            <v>2.08</v>
          </cell>
          <cell r="E1540">
            <v>0.42</v>
          </cell>
          <cell r="F1540">
            <v>2.5</v>
          </cell>
        </row>
        <row r="1541">
          <cell r="A1541" t="str">
            <v>3 S 08 102 01</v>
          </cell>
          <cell r="B1541" t="str">
            <v>Limpeza ench. juntas pav. concr. a frio (consv)</v>
          </cell>
          <cell r="C1541" t="str">
            <v>m</v>
          </cell>
          <cell r="D1541">
            <v>1.5</v>
          </cell>
          <cell r="E1541">
            <v>0.3</v>
          </cell>
          <cell r="F1541">
            <v>1.8</v>
          </cell>
        </row>
        <row r="1542">
          <cell r="A1542" t="str">
            <v>3 S 08 102 51</v>
          </cell>
          <cell r="B1542" t="str">
            <v xml:space="preserve">Limpeza ench.juntas pav.concr.a frio(consv) AC </v>
          </cell>
          <cell r="C1542" t="str">
            <v>m</v>
          </cell>
          <cell r="D1542">
            <v>1.5</v>
          </cell>
          <cell r="E1542">
            <v>0.3</v>
          </cell>
          <cell r="F1542">
            <v>1.8</v>
          </cell>
        </row>
        <row r="1543">
          <cell r="A1543" t="str">
            <v>3 S 08 103 00</v>
          </cell>
          <cell r="B1543" t="str">
            <v xml:space="preserve">Selagem de trinca </v>
          </cell>
          <cell r="C1543" t="str">
            <v>l</v>
          </cell>
          <cell r="D1543">
            <v>1.22</v>
          </cell>
          <cell r="E1543">
            <v>0.25</v>
          </cell>
          <cell r="F1543">
            <v>1.47</v>
          </cell>
        </row>
        <row r="1544">
          <cell r="A1544" t="str">
            <v>3 S 08 103 50</v>
          </cell>
          <cell r="B1544" t="str">
            <v xml:space="preserve">Selagem de trinca AC </v>
          </cell>
          <cell r="C1544" t="str">
            <v>l</v>
          </cell>
          <cell r="D1544">
            <v>1.25</v>
          </cell>
          <cell r="E1544">
            <v>0.25</v>
          </cell>
          <cell r="F1544">
            <v>1.5</v>
          </cell>
        </row>
        <row r="1545">
          <cell r="A1545" t="str">
            <v>3 S 08 104 01</v>
          </cell>
          <cell r="B1545" t="str">
            <v xml:space="preserve">Combate à exsudação com areia </v>
          </cell>
          <cell r="C1545" t="str">
            <v>m²</v>
          </cell>
          <cell r="D1545">
            <v>0.4</v>
          </cell>
          <cell r="E1545">
            <v>0.08</v>
          </cell>
          <cell r="F1545">
            <v>0.49</v>
          </cell>
        </row>
        <row r="1546">
          <cell r="A1546" t="str">
            <v>3 S 08 104 02</v>
          </cell>
          <cell r="B1546" t="str">
            <v xml:space="preserve">Combate à exsudação com pedrisco </v>
          </cell>
          <cell r="C1546" t="str">
            <v>m²</v>
          </cell>
          <cell r="D1546">
            <v>0.47</v>
          </cell>
          <cell r="E1546">
            <v>0.1</v>
          </cell>
          <cell r="F1546">
            <v>0.56999999999999995</v>
          </cell>
        </row>
        <row r="1547">
          <cell r="A1547" t="str">
            <v>3 S 08 104 51</v>
          </cell>
          <cell r="B1547" t="str">
            <v xml:space="preserve">Combate à exsudação com areia AC </v>
          </cell>
          <cell r="C1547" t="str">
            <v>m²</v>
          </cell>
          <cell r="D1547">
            <v>0.44</v>
          </cell>
          <cell r="E1547">
            <v>0.09</v>
          </cell>
          <cell r="F1547">
            <v>0.53</v>
          </cell>
        </row>
        <row r="1548">
          <cell r="A1548" t="str">
            <v>3 S 08 104 52</v>
          </cell>
          <cell r="B1548" t="str">
            <v xml:space="preserve">Combate à exsudação com pedrisco BC </v>
          </cell>
          <cell r="C1548" t="str">
            <v>m²</v>
          </cell>
          <cell r="D1548">
            <v>0.48</v>
          </cell>
          <cell r="E1548">
            <v>0.1</v>
          </cell>
          <cell r="F1548">
            <v>0.57999999999999996</v>
          </cell>
        </row>
        <row r="1549">
          <cell r="A1549" t="str">
            <v>3 S 08 109 00</v>
          </cell>
          <cell r="B1549" t="str">
            <v xml:space="preserve">Correção de defeitos com mistura betuminosa </v>
          </cell>
          <cell r="C1549" t="str">
            <v>m³</v>
          </cell>
          <cell r="D1549">
            <v>96.26</v>
          </cell>
          <cell r="E1549">
            <v>19.489999999999998</v>
          </cell>
          <cell r="F1549">
            <v>115.75</v>
          </cell>
        </row>
        <row r="1550">
          <cell r="A1550" t="str">
            <v>3 S 08 109 12</v>
          </cell>
          <cell r="B1550" t="str">
            <v xml:space="preserve">Correção de defeitos por fresagem descontínua </v>
          </cell>
          <cell r="C1550" t="str">
            <v>m³</v>
          </cell>
          <cell r="D1550">
            <v>154.87</v>
          </cell>
          <cell r="E1550">
            <v>31.36</v>
          </cell>
          <cell r="F1550">
            <v>186.23</v>
          </cell>
        </row>
        <row r="1551">
          <cell r="A1551" t="str">
            <v>3 S 08 110 00</v>
          </cell>
          <cell r="B1551" t="str">
            <v xml:space="preserve">Correção de defeitos por penetração </v>
          </cell>
          <cell r="C1551" t="str">
            <v>m²</v>
          </cell>
          <cell r="D1551">
            <v>10.54</v>
          </cell>
          <cell r="E1551">
            <v>2.14</v>
          </cell>
          <cell r="F1551">
            <v>12.68</v>
          </cell>
        </row>
        <row r="1552">
          <cell r="A1552" t="str">
            <v>3 S 08 110 50</v>
          </cell>
          <cell r="B1552" t="str">
            <v xml:space="preserve">Correção de defeitos por penetração BC </v>
          </cell>
          <cell r="C1552" t="str">
            <v>m²</v>
          </cell>
          <cell r="D1552">
            <v>10.55</v>
          </cell>
          <cell r="E1552">
            <v>2.14</v>
          </cell>
          <cell r="F1552">
            <v>12.69</v>
          </cell>
        </row>
        <row r="1553">
          <cell r="A1553" t="str">
            <v>3 S 08 200 00</v>
          </cell>
          <cell r="B1553" t="str">
            <v xml:space="preserve">Recomp. de guarda corpo </v>
          </cell>
          <cell r="C1553" t="str">
            <v>m</v>
          </cell>
          <cell r="D1553">
            <v>80.36</v>
          </cell>
          <cell r="E1553">
            <v>16.27</v>
          </cell>
          <cell r="F1553">
            <v>96.64</v>
          </cell>
        </row>
        <row r="1554">
          <cell r="A1554" t="str">
            <v>3 S 08 200 01</v>
          </cell>
          <cell r="B1554" t="str">
            <v xml:space="preserve">Recomposição de sarjeta em alvenaria de tijolo </v>
          </cell>
          <cell r="C1554" t="str">
            <v>m²</v>
          </cell>
          <cell r="D1554">
            <v>39.200000000000003</v>
          </cell>
          <cell r="E1554">
            <v>7.94</v>
          </cell>
          <cell r="F1554">
            <v>47.14</v>
          </cell>
        </row>
        <row r="1555">
          <cell r="A1555" t="str">
            <v>3 S 08 200 50</v>
          </cell>
          <cell r="B1555" t="str">
            <v xml:space="preserve">Recomp. de guarda corpo AC/BC </v>
          </cell>
          <cell r="C1555" t="str">
            <v>m</v>
          </cell>
          <cell r="D1555">
            <v>80.47</v>
          </cell>
          <cell r="E1555">
            <v>16.29</v>
          </cell>
          <cell r="F1555">
            <v>96.76</v>
          </cell>
        </row>
        <row r="1556">
          <cell r="A1556" t="str">
            <v>3 S 08 200 51</v>
          </cell>
          <cell r="B1556" t="str">
            <v xml:space="preserve">Recomp.de sarjeta em alvenaria de tijolo AC </v>
          </cell>
          <cell r="C1556" t="str">
            <v>m²</v>
          </cell>
          <cell r="D1556">
            <v>39.340000000000003</v>
          </cell>
          <cell r="E1556">
            <v>7.97</v>
          </cell>
          <cell r="F1556">
            <v>47.31</v>
          </cell>
        </row>
        <row r="1557">
          <cell r="A1557" t="str">
            <v>3 S 08 300 01</v>
          </cell>
          <cell r="B1557" t="str">
            <v xml:space="preserve">Limpeza de sarjeta e meio fio </v>
          </cell>
          <cell r="C1557" t="str">
            <v>m</v>
          </cell>
          <cell r="D1557">
            <v>0.35</v>
          </cell>
          <cell r="E1557">
            <v>7.0000000000000007E-2</v>
          </cell>
          <cell r="F1557">
            <v>0.42</v>
          </cell>
        </row>
        <row r="1558">
          <cell r="A1558" t="str">
            <v>3 S 08 301 01</v>
          </cell>
          <cell r="B1558" t="str">
            <v xml:space="preserve">Limpeza de valeta de corte </v>
          </cell>
          <cell r="C1558" t="str">
            <v>m</v>
          </cell>
          <cell r="D1558">
            <v>0.52</v>
          </cell>
          <cell r="E1558">
            <v>0.11</v>
          </cell>
          <cell r="F1558">
            <v>0.63</v>
          </cell>
        </row>
        <row r="1559">
          <cell r="A1559" t="str">
            <v>3 S 08 301 02</v>
          </cell>
          <cell r="B1559" t="str">
            <v xml:space="preserve">Limpeza de vala de drenagem </v>
          </cell>
          <cell r="C1559" t="str">
            <v>m</v>
          </cell>
          <cell r="D1559">
            <v>2.09</v>
          </cell>
          <cell r="E1559">
            <v>0.42</v>
          </cell>
          <cell r="F1559">
            <v>2.5099999999999998</v>
          </cell>
        </row>
        <row r="1560">
          <cell r="A1560" t="str">
            <v>3 S 08 301 03</v>
          </cell>
          <cell r="B1560" t="str">
            <v xml:space="preserve">Limpeza de descida d'água </v>
          </cell>
          <cell r="C1560" t="str">
            <v>m</v>
          </cell>
          <cell r="D1560">
            <v>0.7</v>
          </cell>
          <cell r="E1560">
            <v>0.14000000000000001</v>
          </cell>
          <cell r="F1560">
            <v>0.84</v>
          </cell>
        </row>
        <row r="1561">
          <cell r="A1561" t="str">
            <v>3 S 08 302 01</v>
          </cell>
          <cell r="B1561" t="str">
            <v xml:space="preserve">Limpeza de bueiro </v>
          </cell>
          <cell r="C1561" t="str">
            <v>m³</v>
          </cell>
          <cell r="D1561">
            <v>11.45</v>
          </cell>
          <cell r="E1561">
            <v>2.3199999999999998</v>
          </cell>
          <cell r="F1561">
            <v>13.76</v>
          </cell>
        </row>
        <row r="1562">
          <cell r="A1562" t="str">
            <v>3 S 08 302 02</v>
          </cell>
          <cell r="B1562" t="str">
            <v xml:space="preserve">Desobstrução de bueiro </v>
          </cell>
          <cell r="C1562" t="str">
            <v>m³</v>
          </cell>
          <cell r="D1562">
            <v>33.33</v>
          </cell>
          <cell r="E1562">
            <v>6.75</v>
          </cell>
          <cell r="F1562">
            <v>40.08</v>
          </cell>
        </row>
        <row r="1563">
          <cell r="A1563" t="str">
            <v>3 S 08 302 03</v>
          </cell>
          <cell r="B1563" t="str">
            <v xml:space="preserve">Assentamento de tubo D=0,60 m </v>
          </cell>
          <cell r="C1563" t="str">
            <v>m</v>
          </cell>
          <cell r="D1563">
            <v>161.44</v>
          </cell>
          <cell r="E1563">
            <v>32.69</v>
          </cell>
          <cell r="F1563">
            <v>194.13</v>
          </cell>
        </row>
        <row r="1564">
          <cell r="A1564" t="str">
            <v>3 S 08 302 04</v>
          </cell>
          <cell r="B1564" t="str">
            <v xml:space="preserve">Assentamento de tubo D=0,80 m </v>
          </cell>
          <cell r="C1564" t="str">
            <v>m</v>
          </cell>
          <cell r="D1564">
            <v>239.3</v>
          </cell>
          <cell r="E1564">
            <v>48.46</v>
          </cell>
          <cell r="F1564">
            <v>287.75</v>
          </cell>
        </row>
        <row r="1565">
          <cell r="A1565" t="str">
            <v>3 S 08 302 05</v>
          </cell>
          <cell r="B1565" t="str">
            <v xml:space="preserve">Assentamento de tubo D=1,0 m </v>
          </cell>
          <cell r="C1565" t="str">
            <v>m</v>
          </cell>
          <cell r="D1565">
            <v>349.66</v>
          </cell>
          <cell r="E1565">
            <v>70.81</v>
          </cell>
          <cell r="F1565">
            <v>420.47</v>
          </cell>
        </row>
        <row r="1566">
          <cell r="A1566" t="str">
            <v>3 S 08 302 06</v>
          </cell>
          <cell r="B1566" t="str">
            <v xml:space="preserve">Assentamento de tubo D=1,20 m </v>
          </cell>
          <cell r="C1566" t="str">
            <v>m</v>
          </cell>
          <cell r="D1566">
            <v>520.87</v>
          </cell>
          <cell r="E1566">
            <v>105.48</v>
          </cell>
          <cell r="F1566">
            <v>626.35</v>
          </cell>
        </row>
        <row r="1567">
          <cell r="A1567" t="str">
            <v>3 S 08 302 53</v>
          </cell>
          <cell r="B1567" t="str">
            <v>Assentamento de tubo D=0,60 m AC/BC</v>
          </cell>
          <cell r="C1567" t="str">
            <v>m</v>
          </cell>
          <cell r="D1567">
            <v>163.76</v>
          </cell>
          <cell r="E1567">
            <v>33.159999999999997</v>
          </cell>
          <cell r="F1567">
            <v>196.92</v>
          </cell>
        </row>
        <row r="1568">
          <cell r="A1568" t="str">
            <v>3 S 08 302 54</v>
          </cell>
          <cell r="B1568" t="str">
            <v xml:space="preserve">Assentamento de tubo D=0,80 m AC/BC </v>
          </cell>
          <cell r="C1568" t="str">
            <v>m</v>
          </cell>
          <cell r="D1568">
            <v>243.14</v>
          </cell>
          <cell r="E1568">
            <v>49.24</v>
          </cell>
          <cell r="F1568">
            <v>292.38</v>
          </cell>
        </row>
        <row r="1569">
          <cell r="A1569" t="str">
            <v>3 S 08 302 55</v>
          </cell>
          <cell r="B1569" t="str">
            <v xml:space="preserve">Assentamento de tubo D=1,0 m AC/BC </v>
          </cell>
          <cell r="C1569" t="str">
            <v>m</v>
          </cell>
          <cell r="D1569">
            <v>355.4</v>
          </cell>
          <cell r="E1569">
            <v>71.97</v>
          </cell>
          <cell r="F1569">
            <v>427.37</v>
          </cell>
        </row>
        <row r="1570">
          <cell r="A1570" t="str">
            <v>3 S 08 302 56</v>
          </cell>
          <cell r="B1570" t="str">
            <v xml:space="preserve">Assentamento de tubo D=1,20 m AC/BC </v>
          </cell>
          <cell r="C1570" t="str">
            <v>m</v>
          </cell>
          <cell r="D1570">
            <v>528.26</v>
          </cell>
          <cell r="E1570">
            <v>106.97</v>
          </cell>
          <cell r="F1570">
            <v>635.23</v>
          </cell>
        </row>
        <row r="1571">
          <cell r="A1571" t="str">
            <v>3 S 08 400 00</v>
          </cell>
          <cell r="B1571" t="str">
            <v>Limpeza de placa de sinalização</v>
          </cell>
          <cell r="C1571" t="str">
            <v>m²</v>
          </cell>
          <cell r="D1571">
            <v>4.08</v>
          </cell>
          <cell r="E1571">
            <v>0.83</v>
          </cell>
          <cell r="F1571">
            <v>4.91</v>
          </cell>
        </row>
        <row r="1572">
          <cell r="A1572" t="str">
            <v>3 S 08 400 01</v>
          </cell>
          <cell r="B1572" t="str">
            <v xml:space="preserve">Recomposição placa de sinalização </v>
          </cell>
          <cell r="C1572" t="str">
            <v>m²</v>
          </cell>
          <cell r="D1572">
            <v>17.64</v>
          </cell>
          <cell r="E1572">
            <v>3.57</v>
          </cell>
          <cell r="F1572">
            <v>21.21</v>
          </cell>
        </row>
        <row r="1573">
          <cell r="A1573" t="str">
            <v>3 S 08 400 02</v>
          </cell>
          <cell r="B1573" t="str">
            <v xml:space="preserve">Substituição de balizador </v>
          </cell>
          <cell r="C1573" t="str">
            <v>un</v>
          </cell>
          <cell r="D1573">
            <v>19.71</v>
          </cell>
          <cell r="E1573">
            <v>3.99</v>
          </cell>
          <cell r="F1573">
            <v>23.7</v>
          </cell>
        </row>
        <row r="1574">
          <cell r="A1574" t="str">
            <v>3 S 08 400 52</v>
          </cell>
          <cell r="B1574" t="str">
            <v xml:space="preserve">Substituição de balizador AC/BC </v>
          </cell>
          <cell r="C1574" t="str">
            <v>un</v>
          </cell>
          <cell r="D1574">
            <v>19.8</v>
          </cell>
          <cell r="E1574">
            <v>4.01</v>
          </cell>
          <cell r="F1574">
            <v>23.81</v>
          </cell>
        </row>
        <row r="1575">
          <cell r="A1575" t="str">
            <v>3 S 08 401 00</v>
          </cell>
          <cell r="B1575" t="str">
            <v xml:space="preserve">Recomposição de defensa metálica </v>
          </cell>
          <cell r="C1575" t="str">
            <v>m</v>
          </cell>
          <cell r="D1575">
            <v>167.25</v>
          </cell>
          <cell r="E1575">
            <v>33.869999999999997</v>
          </cell>
          <cell r="F1575">
            <v>201.12</v>
          </cell>
        </row>
        <row r="1576">
          <cell r="A1576" t="str">
            <v>3 S 08 402 00</v>
          </cell>
          <cell r="B1576" t="str">
            <v xml:space="preserve">Caiação </v>
          </cell>
          <cell r="C1576" t="str">
            <v>m²</v>
          </cell>
          <cell r="D1576">
            <v>1.32</v>
          </cell>
          <cell r="E1576">
            <v>0.27</v>
          </cell>
          <cell r="F1576">
            <v>1.59</v>
          </cell>
        </row>
        <row r="1577">
          <cell r="A1577" t="str">
            <v>3 S 08 403 00</v>
          </cell>
          <cell r="B1577" t="str">
            <v xml:space="preserve">Renovação manual de sinalização horizontal </v>
          </cell>
          <cell r="C1577" t="str">
            <v>m²</v>
          </cell>
          <cell r="D1577">
            <v>26.27</v>
          </cell>
          <cell r="E1577">
            <v>5.32</v>
          </cell>
          <cell r="F1577">
            <v>31.59</v>
          </cell>
        </row>
        <row r="1578">
          <cell r="A1578" t="str">
            <v>3 S 08 404 00</v>
          </cell>
          <cell r="B1578" t="str">
            <v xml:space="preserve">Recomp. tot. cerca c/ mourão de conc. secção quad. </v>
          </cell>
          <cell r="C1578" t="str">
            <v>m</v>
          </cell>
          <cell r="D1578">
            <v>17.43</v>
          </cell>
          <cell r="E1578">
            <v>3.53</v>
          </cell>
          <cell r="F1578">
            <v>20.96</v>
          </cell>
        </row>
        <row r="1579">
          <cell r="A1579" t="str">
            <v>3 S 08 404 01</v>
          </cell>
          <cell r="B1579" t="str">
            <v xml:space="preserve">Recomp. parc. cerca de conc. seção quad. - mourão </v>
          </cell>
          <cell r="C1579" t="str">
            <v>m</v>
          </cell>
          <cell r="D1579">
            <v>14.85</v>
          </cell>
          <cell r="E1579">
            <v>3.01</v>
          </cell>
          <cell r="F1579">
            <v>17.850000000000001</v>
          </cell>
        </row>
        <row r="1580">
          <cell r="A1580" t="str">
            <v>3 S 08 404 02</v>
          </cell>
          <cell r="B1580" t="str">
            <v xml:space="preserve">Recomp. parc. cerca c/ mourão de concr.-arame </v>
          </cell>
          <cell r="C1580" t="str">
            <v>m</v>
          </cell>
          <cell r="D1580">
            <v>3.98</v>
          </cell>
          <cell r="E1580">
            <v>0.81</v>
          </cell>
          <cell r="F1580">
            <v>4.79</v>
          </cell>
        </row>
        <row r="1581">
          <cell r="A1581" t="str">
            <v>3 S 08 404 03</v>
          </cell>
          <cell r="B1581" t="str">
            <v xml:space="preserve">Recomp. tot. cerca c/ mourão concr. seção triang. </v>
          </cell>
          <cell r="C1581" t="str">
            <v>m</v>
          </cell>
          <cell r="D1581">
            <v>15.88</v>
          </cell>
          <cell r="E1581">
            <v>3.22</v>
          </cell>
          <cell r="F1581">
            <v>19.09</v>
          </cell>
        </row>
        <row r="1582">
          <cell r="A1582" t="str">
            <v>3 S 08 404 04</v>
          </cell>
          <cell r="B1582" t="str">
            <v xml:space="preserve">Recomp. parc. cerca c/ mourão concr. seção triang. </v>
          </cell>
          <cell r="C1582" t="str">
            <v>m</v>
          </cell>
          <cell r="D1582">
            <v>12.83</v>
          </cell>
          <cell r="E1582">
            <v>2.6</v>
          </cell>
          <cell r="F1582">
            <v>15.42</v>
          </cell>
        </row>
        <row r="1583">
          <cell r="A1583" t="str">
            <v>3 S 08 404 50</v>
          </cell>
          <cell r="B1583" t="str">
            <v xml:space="preserve">Recomp.tot.cerca c/mourão conc.seção quad. AC/BC </v>
          </cell>
          <cell r="C1583" t="str">
            <v>m</v>
          </cell>
          <cell r="D1583">
            <v>17.579999999999998</v>
          </cell>
          <cell r="E1583">
            <v>3.56</v>
          </cell>
          <cell r="F1583">
            <v>21.14</v>
          </cell>
        </row>
        <row r="1584">
          <cell r="A1584" t="str">
            <v>3 S 08 404 51</v>
          </cell>
          <cell r="B1584" t="str">
            <v xml:space="preserve">Recomp.parc.cerca mourão conc.seção quadrada AC/BC </v>
          </cell>
          <cell r="C1584" t="str">
            <v>m</v>
          </cell>
          <cell r="D1584">
            <v>15</v>
          </cell>
          <cell r="E1584">
            <v>3.04</v>
          </cell>
          <cell r="F1584">
            <v>18.03</v>
          </cell>
        </row>
        <row r="1585">
          <cell r="A1585" t="str">
            <v>3 S 08 404 53</v>
          </cell>
          <cell r="B1585" t="str">
            <v xml:space="preserve">Recomp.tot.cerca c/mourão conc.seção triang. AC/BC </v>
          </cell>
          <cell r="C1585" t="str">
            <v>m</v>
          </cell>
          <cell r="D1585">
            <v>15.95</v>
          </cell>
          <cell r="E1585">
            <v>3.23</v>
          </cell>
          <cell r="F1585">
            <v>19.18</v>
          </cell>
        </row>
        <row r="1586">
          <cell r="A1586" t="str">
            <v>3 S 08 404 54</v>
          </cell>
          <cell r="B1586" t="str">
            <v xml:space="preserve">Recomp.parc.cerca c/mourão conc.seção triang.AC/BC </v>
          </cell>
          <cell r="C1586" t="str">
            <v>m</v>
          </cell>
          <cell r="D1586">
            <v>12.9</v>
          </cell>
          <cell r="E1586">
            <v>2.61</v>
          </cell>
          <cell r="F1586">
            <v>15.52</v>
          </cell>
        </row>
        <row r="1587">
          <cell r="A1587" t="str">
            <v>3 S 08 414 00</v>
          </cell>
          <cell r="B1587" t="str">
            <v xml:space="preserve">Recomposição total de cerca com mourão de madeira </v>
          </cell>
          <cell r="C1587" t="str">
            <v>m</v>
          </cell>
          <cell r="D1587">
            <v>10.050000000000001</v>
          </cell>
          <cell r="E1587">
            <v>2.04</v>
          </cell>
          <cell r="F1587">
            <v>12.09</v>
          </cell>
        </row>
        <row r="1588">
          <cell r="A1588" t="str">
            <v>3 S 08 414 01</v>
          </cell>
          <cell r="B1588" t="str">
            <v xml:space="preserve">Recomposição parcial cerca de madeira - mourão </v>
          </cell>
          <cell r="C1588" t="str">
            <v>m</v>
          </cell>
          <cell r="D1588">
            <v>8.06</v>
          </cell>
          <cell r="E1588">
            <v>1.63</v>
          </cell>
          <cell r="F1588">
            <v>9.69</v>
          </cell>
        </row>
        <row r="1589">
          <cell r="A1589" t="str">
            <v>3 S 08 414 02</v>
          </cell>
          <cell r="B1589" t="str">
            <v xml:space="preserve">Recomp. parcial cerca c/ mourão de madeira - arame </v>
          </cell>
          <cell r="C1589" t="str">
            <v>m</v>
          </cell>
          <cell r="D1589">
            <v>3</v>
          </cell>
          <cell r="E1589">
            <v>0.61</v>
          </cell>
          <cell r="F1589">
            <v>3.61</v>
          </cell>
        </row>
        <row r="1590">
          <cell r="A1590" t="str">
            <v>3 S 08 500 00</v>
          </cell>
          <cell r="B1590" t="str">
            <v xml:space="preserve">Recomposição manual de aterro </v>
          </cell>
          <cell r="C1590" t="str">
            <v>m³</v>
          </cell>
          <cell r="D1590">
            <v>65.989999999999995</v>
          </cell>
          <cell r="E1590">
            <v>13.36</v>
          </cell>
          <cell r="F1590">
            <v>79.349999999999994</v>
          </cell>
        </row>
        <row r="1591">
          <cell r="A1591" t="str">
            <v>3 S 08 501 00</v>
          </cell>
          <cell r="B1591" t="str">
            <v xml:space="preserve">Recomposição mecanizada de aterro </v>
          </cell>
          <cell r="C1591" t="str">
            <v>m³</v>
          </cell>
          <cell r="D1591">
            <v>16.22</v>
          </cell>
          <cell r="E1591">
            <v>3.28</v>
          </cell>
          <cell r="F1591">
            <v>19.5</v>
          </cell>
        </row>
        <row r="1592">
          <cell r="A1592" t="str">
            <v>3 S 08 510 00</v>
          </cell>
          <cell r="B1592" t="str">
            <v xml:space="preserve">Remoção manual de barreira em solo </v>
          </cell>
          <cell r="C1592" t="str">
            <v>m³</v>
          </cell>
          <cell r="D1592">
            <v>16.59</v>
          </cell>
          <cell r="E1592">
            <v>3.36</v>
          </cell>
          <cell r="F1592">
            <v>19.96</v>
          </cell>
        </row>
        <row r="1593">
          <cell r="A1593" t="str">
            <v>3 S 08 510 01</v>
          </cell>
          <cell r="B1593" t="str">
            <v xml:space="preserve">Remoção manual de barreira em rocha </v>
          </cell>
          <cell r="C1593" t="str">
            <v>m³</v>
          </cell>
          <cell r="D1593">
            <v>20.74</v>
          </cell>
          <cell r="E1593">
            <v>4.2</v>
          </cell>
          <cell r="F1593">
            <v>24.94</v>
          </cell>
        </row>
        <row r="1594">
          <cell r="A1594" t="str">
            <v>3 S 08 511 00</v>
          </cell>
          <cell r="B1594" t="str">
            <v xml:space="preserve">Remoção mecanizada de barreira - solo </v>
          </cell>
          <cell r="C1594" t="str">
            <v>m³</v>
          </cell>
          <cell r="D1594">
            <v>3.49</v>
          </cell>
          <cell r="E1594">
            <v>0.71</v>
          </cell>
          <cell r="F1594">
            <v>4.1900000000000004</v>
          </cell>
        </row>
        <row r="1595">
          <cell r="A1595" t="str">
            <v>3 S 08 512 00</v>
          </cell>
          <cell r="B1595" t="str">
            <v xml:space="preserve">Remoção mecanizada de barreira - rocha </v>
          </cell>
          <cell r="C1595" t="str">
            <v>m³</v>
          </cell>
          <cell r="D1595">
            <v>5.34</v>
          </cell>
          <cell r="E1595">
            <v>1.08</v>
          </cell>
          <cell r="F1595">
            <v>6.42</v>
          </cell>
        </row>
        <row r="1596">
          <cell r="A1596" t="str">
            <v>3 S 08 513 00</v>
          </cell>
          <cell r="B1596" t="str">
            <v xml:space="preserve">Remoção de matacões </v>
          </cell>
          <cell r="C1596" t="str">
            <v>m³</v>
          </cell>
          <cell r="D1596">
            <v>42.59</v>
          </cell>
          <cell r="E1596">
            <v>8.6300000000000008</v>
          </cell>
          <cell r="F1596">
            <v>51.22</v>
          </cell>
        </row>
        <row r="1597">
          <cell r="A1597" t="str">
            <v>3 S 08 900 00</v>
          </cell>
          <cell r="B1597" t="str">
            <v>Roçada manual</v>
          </cell>
          <cell r="C1597" t="str">
            <v>ha</v>
          </cell>
          <cell r="D1597">
            <v>953.88</v>
          </cell>
          <cell r="E1597">
            <v>193.16</v>
          </cell>
          <cell r="F1597">
            <v>1147.04</v>
          </cell>
        </row>
        <row r="1598">
          <cell r="A1598" t="str">
            <v>3 S 08 900 01</v>
          </cell>
          <cell r="B1598" t="str">
            <v>Roçada de capim colonião</v>
          </cell>
          <cell r="C1598" t="str">
            <v>ha</v>
          </cell>
          <cell r="D1598">
            <v>2289.3000000000002</v>
          </cell>
          <cell r="E1598">
            <v>463.58</v>
          </cell>
          <cell r="F1598">
            <v>2752.89</v>
          </cell>
        </row>
        <row r="1599">
          <cell r="A1599" t="str">
            <v>3 S 08 901 00</v>
          </cell>
          <cell r="B1599" t="str">
            <v xml:space="preserve">Roçada mecanizada </v>
          </cell>
          <cell r="C1599" t="str">
            <v>ha</v>
          </cell>
          <cell r="D1599">
            <v>195.43</v>
          </cell>
          <cell r="E1599">
            <v>39.58</v>
          </cell>
          <cell r="F1599">
            <v>235.01</v>
          </cell>
        </row>
        <row r="1600">
          <cell r="A1600" t="str">
            <v>3 S 08 901 01</v>
          </cell>
          <cell r="B1600" t="str">
            <v xml:space="preserve">Corte e limpeza de áreas gramadas </v>
          </cell>
          <cell r="C1600" t="str">
            <v>m²</v>
          </cell>
          <cell r="D1600">
            <v>7.0000000000000007E-2</v>
          </cell>
          <cell r="E1600">
            <v>0.01</v>
          </cell>
          <cell r="F1600">
            <v>0.09</v>
          </cell>
        </row>
        <row r="1601">
          <cell r="A1601" t="str">
            <v>3 S 08 910 00</v>
          </cell>
          <cell r="B1601" t="str">
            <v xml:space="preserve">Capina manual </v>
          </cell>
          <cell r="C1601" t="str">
            <v>m²</v>
          </cell>
          <cell r="D1601">
            <v>0.38</v>
          </cell>
          <cell r="E1601">
            <v>0.08</v>
          </cell>
          <cell r="F1601">
            <v>0.46</v>
          </cell>
        </row>
        <row r="1602">
          <cell r="A1602" t="str">
            <v>3 S 09 001 00</v>
          </cell>
          <cell r="B1602" t="str">
            <v xml:space="preserve">Transporte local c/ basc. 5m3 em rodov. não pav. </v>
          </cell>
          <cell r="C1602" t="str">
            <v>t.Km</v>
          </cell>
          <cell r="D1602">
            <v>0.56999999999999995</v>
          </cell>
          <cell r="E1602">
            <v>0.12</v>
          </cell>
          <cell r="F1602">
            <v>0.68</v>
          </cell>
        </row>
        <row r="1603">
          <cell r="A1603" t="str">
            <v>3 S 09 001 06</v>
          </cell>
          <cell r="B1603" t="str">
            <v xml:space="preserve">Transporte local c/ basc. 10m3 em rodov. não pav. </v>
          </cell>
          <cell r="C1603" t="str">
            <v>t.Km</v>
          </cell>
          <cell r="D1603">
            <v>0.57999999999999996</v>
          </cell>
          <cell r="E1603">
            <v>0.12</v>
          </cell>
          <cell r="F1603">
            <v>0.7</v>
          </cell>
        </row>
        <row r="1604">
          <cell r="A1604" t="str">
            <v>3 S 09 001 41</v>
          </cell>
          <cell r="B1604" t="str">
            <v xml:space="preserve">Transp. local c/ carroceria 4t em rodov. não pav. </v>
          </cell>
          <cell r="C1604" t="str">
            <v>t.Km</v>
          </cell>
          <cell r="D1604">
            <v>0.88</v>
          </cell>
          <cell r="E1604">
            <v>0.18</v>
          </cell>
          <cell r="F1604">
            <v>1.06</v>
          </cell>
        </row>
        <row r="1605">
          <cell r="A1605" t="str">
            <v>3 S 09 001 90</v>
          </cell>
          <cell r="B1605" t="str">
            <v xml:space="preserve">Transporte comercial c/ carroc. rodov. não pav. </v>
          </cell>
          <cell r="C1605" t="str">
            <v>t.Km</v>
          </cell>
          <cell r="D1605">
            <v>0.38</v>
          </cell>
          <cell r="E1605">
            <v>0.08</v>
          </cell>
          <cell r="F1605">
            <v>0.46</v>
          </cell>
        </row>
        <row r="1606">
          <cell r="A1606" t="str">
            <v>3 S 09 001 91</v>
          </cell>
          <cell r="B1606" t="str">
            <v xml:space="preserve">Transporte comercial c/ basc. 10m3 rod. não pav. </v>
          </cell>
          <cell r="C1606" t="str">
            <v>t.Km</v>
          </cell>
          <cell r="D1606">
            <v>0.39</v>
          </cell>
          <cell r="E1606">
            <v>0.08</v>
          </cell>
          <cell r="F1606">
            <v>0.47</v>
          </cell>
        </row>
        <row r="1607">
          <cell r="A1607" t="str">
            <v>3 S 09 002 00</v>
          </cell>
          <cell r="B1607" t="str">
            <v>Transporte local basc. 5m3 em rodov. pav.</v>
          </cell>
          <cell r="C1607" t="str">
            <v>t.Km</v>
          </cell>
          <cell r="D1607">
            <v>0.45</v>
          </cell>
          <cell r="E1607">
            <v>0.09</v>
          </cell>
          <cell r="F1607">
            <v>0.55000000000000004</v>
          </cell>
        </row>
        <row r="1608">
          <cell r="A1608" t="str">
            <v>3 S 09 002 03</v>
          </cell>
          <cell r="B1608" t="str">
            <v xml:space="preserve">Transporte local de material para remendos </v>
          </cell>
          <cell r="C1608" t="str">
            <v>t.Km</v>
          </cell>
          <cell r="D1608">
            <v>0.71</v>
          </cell>
          <cell r="E1608">
            <v>0.14000000000000001</v>
          </cell>
          <cell r="F1608">
            <v>0.85</v>
          </cell>
        </row>
        <row r="1609">
          <cell r="A1609" t="str">
            <v>3 S 09 002 06</v>
          </cell>
          <cell r="B1609" t="str">
            <v xml:space="preserve">Transporte local c/ basc. 10m3 em rodov. pav. </v>
          </cell>
          <cell r="C1609" t="str">
            <v>t.Km</v>
          </cell>
          <cell r="D1609">
            <v>0.44</v>
          </cell>
          <cell r="E1609">
            <v>0.09</v>
          </cell>
          <cell r="F1609">
            <v>0.53</v>
          </cell>
        </row>
        <row r="1610">
          <cell r="A1610" t="str">
            <v>3 S 09 002 41</v>
          </cell>
          <cell r="B1610" t="str">
            <v xml:space="preserve">Transp. local c/ carroceria 4t em rodov. pav. </v>
          </cell>
          <cell r="C1610" t="str">
            <v>t.Km</v>
          </cell>
          <cell r="D1610">
            <v>0.69</v>
          </cell>
          <cell r="E1610">
            <v>0.14000000000000001</v>
          </cell>
          <cell r="F1610">
            <v>0.83</v>
          </cell>
        </row>
        <row r="1611">
          <cell r="A1611" t="str">
            <v>3 S 09 002 90</v>
          </cell>
          <cell r="B1611" t="str">
            <v xml:space="preserve">Transporte comercial c/ carroceria rodov. pav. </v>
          </cell>
          <cell r="C1611" t="str">
            <v>t.Km</v>
          </cell>
          <cell r="D1611">
            <v>0.25</v>
          </cell>
          <cell r="E1611">
            <v>0.05</v>
          </cell>
          <cell r="F1611">
            <v>0.31</v>
          </cell>
        </row>
        <row r="1612">
          <cell r="A1612" t="str">
            <v>3 S 09 002 91</v>
          </cell>
          <cell r="B1612" t="str">
            <v>Transporte comercial c/ basc. 10m3 rod. pav.</v>
          </cell>
          <cell r="C1612" t="str">
            <v>t.Km</v>
          </cell>
          <cell r="D1612">
            <v>0.26</v>
          </cell>
          <cell r="E1612">
            <v>0.05</v>
          </cell>
          <cell r="F1612">
            <v>0.32</v>
          </cell>
        </row>
        <row r="1613">
          <cell r="A1613" t="str">
            <v>3 S 09 102 00</v>
          </cell>
          <cell r="B1613" t="str">
            <v>Transporte local material betuminoso</v>
          </cell>
          <cell r="C1613" t="str">
            <v>t.Km</v>
          </cell>
          <cell r="D1613">
            <v>0.98</v>
          </cell>
          <cell r="E1613">
            <v>0.2</v>
          </cell>
          <cell r="F1613">
            <v>1.18</v>
          </cell>
        </row>
        <row r="1614">
          <cell r="A1614" t="str">
            <v>3 S 09 201 70</v>
          </cell>
          <cell r="B1614" t="str">
            <v xml:space="preserve">Transp. local água c/ cam. tanque rodov. não pav. </v>
          </cell>
          <cell r="C1614" t="str">
            <v>t.Km</v>
          </cell>
          <cell r="D1614">
            <v>0.99</v>
          </cell>
          <cell r="E1614">
            <v>0.2</v>
          </cell>
          <cell r="F1614">
            <v>1.19</v>
          </cell>
        </row>
        <row r="1615">
          <cell r="A1615" t="str">
            <v>3 S 09 202 70</v>
          </cell>
          <cell r="B1615" t="str">
            <v>Transp. local água c/ cam. tanque em rodov. pav.</v>
          </cell>
          <cell r="C1615" t="str">
            <v>t.Km</v>
          </cell>
          <cell r="D1615">
            <v>0.77</v>
          </cell>
          <cell r="E1615">
            <v>0.16</v>
          </cell>
          <cell r="F1615">
            <v>0.93</v>
          </cell>
        </row>
        <row r="1616">
          <cell r="A1616" t="str">
            <v>4 S 03 300 01</v>
          </cell>
          <cell r="B1616" t="str">
            <v xml:space="preserve">Confecção e lanç. de concreto magro em betoneira </v>
          </cell>
          <cell r="C1616" t="str">
            <v>m³</v>
          </cell>
          <cell r="D1616">
            <v>154.57</v>
          </cell>
          <cell r="E1616">
            <v>31.3</v>
          </cell>
          <cell r="F1616">
            <v>185.88</v>
          </cell>
        </row>
        <row r="1617">
          <cell r="A1617" t="str">
            <v>4 S 03 300 51</v>
          </cell>
          <cell r="B1617" t="str">
            <v xml:space="preserve">Conf.lançamento de concreto magro em beton.AC/BC </v>
          </cell>
          <cell r="C1617" t="str">
            <v>m³</v>
          </cell>
          <cell r="D1617">
            <v>164.63</v>
          </cell>
          <cell r="E1617">
            <v>33.340000000000003</v>
          </cell>
          <cell r="F1617">
            <v>197.96</v>
          </cell>
        </row>
        <row r="1618">
          <cell r="A1618" t="str">
            <v>4 S 03 323 01</v>
          </cell>
          <cell r="B1618" t="str">
            <v xml:space="preserve">Conc.estr.fck=25 MPa contr.raz.uso ger.conf.e lanç </v>
          </cell>
          <cell r="C1618" t="str">
            <v>m³</v>
          </cell>
          <cell r="D1618">
            <v>185.4</v>
          </cell>
          <cell r="E1618">
            <v>37.54</v>
          </cell>
          <cell r="F1618">
            <v>222.94</v>
          </cell>
        </row>
        <row r="1619">
          <cell r="A1619" t="str">
            <v>4 S 03 323 51</v>
          </cell>
          <cell r="B1619" t="str">
            <v xml:space="preserve">Concr.estr.fck=25MPa c.raz.uso ger.conf.lanç.AC/BC </v>
          </cell>
          <cell r="C1619" t="str">
            <v>m³</v>
          </cell>
          <cell r="D1619">
            <v>197.58</v>
          </cell>
          <cell r="E1619">
            <v>40.01</v>
          </cell>
          <cell r="F1619">
            <v>237.59</v>
          </cell>
        </row>
        <row r="1620">
          <cell r="A1620" t="str">
            <v>4 S 03 353 00</v>
          </cell>
          <cell r="B1620" t="str">
            <v xml:space="preserve">Fornecimento, preparo colocação aço CA-50 </v>
          </cell>
          <cell r="C1620" t="str">
            <v>kg</v>
          </cell>
          <cell r="D1620">
            <v>6.27</v>
          </cell>
          <cell r="E1620">
            <v>1.27</v>
          </cell>
          <cell r="F1620">
            <v>7.54</v>
          </cell>
        </row>
        <row r="1621">
          <cell r="A1621" t="str">
            <v>4 S 03 370 00</v>
          </cell>
          <cell r="B1621" t="str">
            <v xml:space="preserve">Forma comum de madeira </v>
          </cell>
          <cell r="C1621" t="str">
            <v>m²</v>
          </cell>
          <cell r="D1621">
            <v>41.5</v>
          </cell>
          <cell r="E1621">
            <v>8.4</v>
          </cell>
          <cell r="F1621">
            <v>49.9</v>
          </cell>
        </row>
        <row r="1622">
          <cell r="A1622" t="str">
            <v>4 S 06 000 01</v>
          </cell>
          <cell r="B1622" t="str">
            <v xml:space="preserve">Defensa maleável simples (forn./ impl.) </v>
          </cell>
          <cell r="C1622" t="str">
            <v>m</v>
          </cell>
          <cell r="D1622">
            <v>239.27</v>
          </cell>
          <cell r="E1622">
            <v>48.45</v>
          </cell>
          <cell r="F1622">
            <v>287.72000000000003</v>
          </cell>
        </row>
        <row r="1623">
          <cell r="A1623" t="str">
            <v>4 S 06 000 02</v>
          </cell>
          <cell r="B1623" t="str">
            <v xml:space="preserve">Ancoragem de defensa maleável simples (forn/ impl) </v>
          </cell>
          <cell r="C1623" t="str">
            <v>m</v>
          </cell>
          <cell r="D1623">
            <v>260.83</v>
          </cell>
          <cell r="E1623">
            <v>52.82</v>
          </cell>
          <cell r="F1623">
            <v>313.64999999999998</v>
          </cell>
        </row>
        <row r="1624">
          <cell r="A1624" t="str">
            <v>4 S 06 000 11</v>
          </cell>
          <cell r="B1624" t="str">
            <v xml:space="preserve">Defensa maleável dupla (forn./ impl.) </v>
          </cell>
          <cell r="C1624" t="str">
            <v>m</v>
          </cell>
          <cell r="D1624">
            <v>297.87</v>
          </cell>
          <cell r="E1624">
            <v>60.32</v>
          </cell>
          <cell r="F1624">
            <v>358.19</v>
          </cell>
        </row>
        <row r="1625">
          <cell r="A1625" t="str">
            <v>4 S 06 000 12</v>
          </cell>
          <cell r="B1625" t="str">
            <v xml:space="preserve">Ancoragem de defensa maleável dupla (forn./ impl.) </v>
          </cell>
          <cell r="C1625" t="str">
            <v>m</v>
          </cell>
          <cell r="D1625">
            <v>323.41000000000003</v>
          </cell>
          <cell r="E1625">
            <v>65.489999999999995</v>
          </cell>
          <cell r="F1625">
            <v>388.9</v>
          </cell>
        </row>
        <row r="1626">
          <cell r="A1626" t="str">
            <v>4 S 06 010 01</v>
          </cell>
          <cell r="B1626" t="str">
            <v>Defensa semi-maleável simples (forn./ impl.)</v>
          </cell>
          <cell r="C1626" t="str">
            <v>m</v>
          </cell>
          <cell r="D1626">
            <v>165.57</v>
          </cell>
          <cell r="E1626">
            <v>33.53</v>
          </cell>
          <cell r="F1626">
            <v>199.1</v>
          </cell>
        </row>
        <row r="1627">
          <cell r="A1627" t="str">
            <v>4 S 06 010 02</v>
          </cell>
          <cell r="B1627" t="str">
            <v xml:space="preserve">Ancoragem defensa semi-maleável simples (forn/imp) </v>
          </cell>
          <cell r="C1627" t="str">
            <v>m</v>
          </cell>
          <cell r="D1627">
            <v>181.18</v>
          </cell>
          <cell r="E1627">
            <v>36.69</v>
          </cell>
          <cell r="F1627">
            <v>217.86</v>
          </cell>
        </row>
        <row r="1628">
          <cell r="A1628" t="str">
            <v>4 S 06 010 11</v>
          </cell>
          <cell r="B1628" t="str">
            <v xml:space="preserve">Defensa semi-maleável dupla (forn./ impl.) </v>
          </cell>
          <cell r="C1628" t="str">
            <v>m</v>
          </cell>
          <cell r="D1628">
            <v>283.02999999999997</v>
          </cell>
          <cell r="E1628">
            <v>57.31</v>
          </cell>
          <cell r="F1628">
            <v>340.34</v>
          </cell>
        </row>
        <row r="1629">
          <cell r="A1629" t="str">
            <v>4 S 06 010 12</v>
          </cell>
          <cell r="B1629" t="str">
            <v xml:space="preserve">Ancoragem defensa semi-maleável dupla (forn/ impl) </v>
          </cell>
          <cell r="C1629" t="str">
            <v>m</v>
          </cell>
          <cell r="D1629">
            <v>307.85000000000002</v>
          </cell>
          <cell r="E1629">
            <v>62.34</v>
          </cell>
          <cell r="F1629">
            <v>370.19</v>
          </cell>
        </row>
        <row r="1630">
          <cell r="A1630" t="str">
            <v>4 S 06 030 11</v>
          </cell>
          <cell r="B1630" t="str">
            <v xml:space="preserve">Barreira de segurança dupla DNER PRO 176/86 </v>
          </cell>
          <cell r="C1630" t="str">
            <v>m</v>
          </cell>
          <cell r="D1630">
            <v>185.28</v>
          </cell>
          <cell r="E1630">
            <v>37.520000000000003</v>
          </cell>
          <cell r="F1630">
            <v>222.8</v>
          </cell>
        </row>
        <row r="1631">
          <cell r="A1631" t="str">
            <v>4 S 06 030 61</v>
          </cell>
          <cell r="B1631" t="str">
            <v xml:space="preserve">Barreira de segurança dupla DNER PRO 176/86 AC/BC </v>
          </cell>
          <cell r="C1631" t="str">
            <v>m</v>
          </cell>
          <cell r="D1631">
            <v>192.93</v>
          </cell>
          <cell r="E1631">
            <v>39.07</v>
          </cell>
          <cell r="F1631">
            <v>232</v>
          </cell>
        </row>
        <row r="1632">
          <cell r="A1632" t="str">
            <v>4 S 06 100 11</v>
          </cell>
          <cell r="B1632" t="str">
            <v xml:space="preserve">Pintura de faixa - tinta base acrílica - 1 ano </v>
          </cell>
          <cell r="C1632" t="str">
            <v>m²</v>
          </cell>
          <cell r="D1632">
            <v>8.9499999999999993</v>
          </cell>
          <cell r="E1632">
            <v>1.81</v>
          </cell>
          <cell r="F1632">
            <v>10.76</v>
          </cell>
        </row>
        <row r="1633">
          <cell r="A1633" t="str">
            <v>4 S 06 100 12</v>
          </cell>
          <cell r="B1633" t="str">
            <v xml:space="preserve">Pint. setas e zebrado - tinta base acrílica -1 ano </v>
          </cell>
          <cell r="C1633" t="str">
            <v>m²</v>
          </cell>
          <cell r="D1633">
            <v>13.45</v>
          </cell>
          <cell r="E1633">
            <v>2.72</v>
          </cell>
          <cell r="F1633">
            <v>16.170000000000002</v>
          </cell>
        </row>
        <row r="1634">
          <cell r="A1634" t="str">
            <v>4 S 06 100 13</v>
          </cell>
          <cell r="B1634" t="str">
            <v xml:space="preserve">Pintura faixa-tinta b.acrílica emuls. água - 1 ano </v>
          </cell>
          <cell r="C1634" t="str">
            <v>m²</v>
          </cell>
          <cell r="D1634">
            <v>9.27</v>
          </cell>
          <cell r="E1634">
            <v>1.88</v>
          </cell>
          <cell r="F1634">
            <v>11.15</v>
          </cell>
        </row>
        <row r="1635">
          <cell r="A1635" t="str">
            <v>4 S 06 100 14</v>
          </cell>
          <cell r="B1635" t="str">
            <v xml:space="preserve">Pint. setas/zebrado-tinta b.acríl. emuls. água-1a. </v>
          </cell>
          <cell r="C1635" t="str">
            <v>m²</v>
          </cell>
          <cell r="D1635">
            <v>14.48</v>
          </cell>
          <cell r="E1635">
            <v>2.93</v>
          </cell>
          <cell r="F1635">
            <v>17.41</v>
          </cell>
        </row>
        <row r="1636">
          <cell r="A1636" t="str">
            <v>4 S 06 100 21</v>
          </cell>
          <cell r="B1636" t="str">
            <v xml:space="preserve">Pintura faixa - tinta base acrílica p/ 2 anos </v>
          </cell>
          <cell r="C1636" t="str">
            <v>m²</v>
          </cell>
          <cell r="D1636">
            <v>12.13</v>
          </cell>
          <cell r="E1636">
            <v>2.46</v>
          </cell>
          <cell r="F1636">
            <v>14.58</v>
          </cell>
        </row>
        <row r="1637">
          <cell r="A1637" t="str">
            <v>4 S 06 100 22</v>
          </cell>
          <cell r="B1637" t="str">
            <v xml:space="preserve">Pintura setas e zebrado - tinta b.acrílica -2 anos </v>
          </cell>
          <cell r="C1637" t="str">
            <v>m²</v>
          </cell>
          <cell r="D1637">
            <v>16.399999999999999</v>
          </cell>
          <cell r="E1637">
            <v>3.32</v>
          </cell>
          <cell r="F1637">
            <v>19.72</v>
          </cell>
        </row>
        <row r="1638">
          <cell r="A1638" t="str">
            <v>4 S 06 100 31</v>
          </cell>
          <cell r="B1638" t="str">
            <v xml:space="preserve">Pintura faixa-tinta b.acrílica emuls. água -2 anos </v>
          </cell>
          <cell r="C1638" t="str">
            <v>m²</v>
          </cell>
          <cell r="D1638">
            <v>12.82</v>
          </cell>
          <cell r="E1638">
            <v>2.6</v>
          </cell>
          <cell r="F1638">
            <v>15.42</v>
          </cell>
        </row>
        <row r="1639">
          <cell r="A1639" t="str">
            <v>4 S 06 100 32</v>
          </cell>
          <cell r="B1639" t="str">
            <v xml:space="preserve">Pint. setas/zebrado-tinta b.acríl. emuls. água-2a. </v>
          </cell>
          <cell r="C1639" t="str">
            <v>m²</v>
          </cell>
          <cell r="D1639">
            <v>17.809999999999999</v>
          </cell>
          <cell r="E1639">
            <v>3.61</v>
          </cell>
          <cell r="F1639">
            <v>21.41</v>
          </cell>
        </row>
        <row r="1640">
          <cell r="A1640" t="str">
            <v>4 S 06 110 01</v>
          </cell>
          <cell r="B1640" t="str">
            <v xml:space="preserve">Pintura faixa c/termoplástico-3 anos (p/ aspersão) </v>
          </cell>
          <cell r="C1640" t="str">
            <v>m²</v>
          </cell>
          <cell r="D1640">
            <v>28.24</v>
          </cell>
          <cell r="E1640">
            <v>5.72</v>
          </cell>
          <cell r="F1640">
            <v>33.96</v>
          </cell>
        </row>
        <row r="1641">
          <cell r="A1641" t="str">
            <v>4 S 06 110 02</v>
          </cell>
          <cell r="B1641" t="str">
            <v xml:space="preserve">Pintura setas e zebrado term.-3 anos (p/ aspersão) </v>
          </cell>
          <cell r="C1641" t="str">
            <v>m²</v>
          </cell>
          <cell r="D1641">
            <v>36.4</v>
          </cell>
          <cell r="E1641">
            <v>7.37</v>
          </cell>
          <cell r="F1641">
            <v>43.77</v>
          </cell>
        </row>
        <row r="1642">
          <cell r="A1642" t="str">
            <v>4 S 06 110 03</v>
          </cell>
          <cell r="B1642" t="str">
            <v xml:space="preserve">Pintura setas e zebrado term.-5 anos (p/ extrusão) </v>
          </cell>
          <cell r="C1642" t="str">
            <v>m²</v>
          </cell>
          <cell r="D1642">
            <v>41.83</v>
          </cell>
          <cell r="E1642">
            <v>8.4700000000000006</v>
          </cell>
          <cell r="F1642">
            <v>50.3</v>
          </cell>
        </row>
        <row r="1643">
          <cell r="A1643" t="str">
            <v>4 S 06 111 01</v>
          </cell>
          <cell r="B1643" t="str">
            <v xml:space="preserve">Sinalização horizontal c/termoplástico pré-formado </v>
          </cell>
          <cell r="C1643" t="str">
            <v>m²</v>
          </cell>
          <cell r="D1643">
            <v>71.84</v>
          </cell>
          <cell r="E1643">
            <v>14.55</v>
          </cell>
          <cell r="F1643">
            <v>86.38</v>
          </cell>
        </row>
        <row r="1644">
          <cell r="A1644" t="str">
            <v>4 S 06 120 01</v>
          </cell>
          <cell r="B1644" t="str">
            <v xml:space="preserve">Forn. e colocação de tacha reflet. monodirecional </v>
          </cell>
          <cell r="C1644" t="str">
            <v>und</v>
          </cell>
          <cell r="D1644">
            <v>8.7200000000000006</v>
          </cell>
          <cell r="E1644">
            <v>1.77</v>
          </cell>
          <cell r="F1644">
            <v>10.48</v>
          </cell>
        </row>
        <row r="1645">
          <cell r="A1645" t="str">
            <v>4 S 06 120 11</v>
          </cell>
          <cell r="B1645" t="str">
            <v xml:space="preserve">Forn. e colocação de tachão reflet. monodirecional </v>
          </cell>
          <cell r="C1645" t="str">
            <v>und</v>
          </cell>
          <cell r="D1645">
            <v>21.64</v>
          </cell>
          <cell r="E1645">
            <v>4.38</v>
          </cell>
          <cell r="F1645">
            <v>26.02</v>
          </cell>
        </row>
        <row r="1646">
          <cell r="A1646" t="str">
            <v>4 S 06 121 01</v>
          </cell>
          <cell r="B1646" t="str">
            <v xml:space="preserve">Forn. e colocação de tacha reflet. bidirecional </v>
          </cell>
          <cell r="C1646" t="str">
            <v>und</v>
          </cell>
          <cell r="D1646">
            <v>9.2200000000000006</v>
          </cell>
          <cell r="E1646">
            <v>1.87</v>
          </cell>
          <cell r="F1646">
            <v>11.08</v>
          </cell>
        </row>
        <row r="1647">
          <cell r="A1647" t="str">
            <v>4 S 06 121 11</v>
          </cell>
          <cell r="B1647" t="str">
            <v xml:space="preserve">Forn. e colocação de tachão reflet. bidirecional </v>
          </cell>
          <cell r="C1647" t="str">
            <v>und</v>
          </cell>
          <cell r="D1647">
            <v>22.64</v>
          </cell>
          <cell r="E1647">
            <v>4.58</v>
          </cell>
          <cell r="F1647">
            <v>27.22</v>
          </cell>
        </row>
        <row r="1648">
          <cell r="A1648" t="str">
            <v>4 S 06 200 01</v>
          </cell>
          <cell r="B1648" t="str">
            <v xml:space="preserve">Forn. e implantação placa sinaliz. semi-refletiva </v>
          </cell>
          <cell r="C1648" t="str">
            <v>m²</v>
          </cell>
          <cell r="D1648">
            <v>196.89</v>
          </cell>
          <cell r="E1648">
            <v>39.869999999999997</v>
          </cell>
          <cell r="F1648">
            <v>236.76</v>
          </cell>
        </row>
        <row r="1649">
          <cell r="A1649" t="str">
            <v>4 S 06 200 02</v>
          </cell>
          <cell r="B1649" t="str">
            <v xml:space="preserve">Forn. e implantação placa sinaliz. tot.refletiva </v>
          </cell>
          <cell r="C1649" t="str">
            <v>m²</v>
          </cell>
          <cell r="D1649">
            <v>245.3</v>
          </cell>
          <cell r="E1649">
            <v>49.67</v>
          </cell>
          <cell r="F1649">
            <v>294.97000000000003</v>
          </cell>
        </row>
        <row r="1650">
          <cell r="A1650" t="str">
            <v>4 S 06 200 91</v>
          </cell>
          <cell r="B1650" t="str">
            <v xml:space="preserve">Remoção de placa de sinalização </v>
          </cell>
          <cell r="C1650" t="str">
            <v>m²</v>
          </cell>
          <cell r="D1650">
            <v>14.4</v>
          </cell>
          <cell r="E1650">
            <v>2.92</v>
          </cell>
          <cell r="F1650">
            <v>17.32</v>
          </cell>
        </row>
        <row r="1651">
          <cell r="A1651" t="str">
            <v>4 S 06 200 92</v>
          </cell>
          <cell r="B1651" t="str">
            <v xml:space="preserve">Recuperação de chapa p/placa de sinalização </v>
          </cell>
          <cell r="C1651" t="str">
            <v>m²</v>
          </cell>
          <cell r="D1651">
            <v>30.77</v>
          </cell>
          <cell r="E1651">
            <v>6.23</v>
          </cell>
          <cell r="F1651">
            <v>37</v>
          </cell>
        </row>
        <row r="1652">
          <cell r="A1652" t="str">
            <v>4 S 06 202 01</v>
          </cell>
          <cell r="B1652" t="str">
            <v xml:space="preserve">Confecção de placa sinalização semi-refletiva </v>
          </cell>
          <cell r="C1652" t="str">
            <v>m²</v>
          </cell>
          <cell r="D1652">
            <v>153.91999999999999</v>
          </cell>
          <cell r="E1652">
            <v>31.17</v>
          </cell>
          <cell r="F1652">
            <v>185.09</v>
          </cell>
        </row>
        <row r="1653">
          <cell r="A1653" t="str">
            <v>4 S 06 202 11</v>
          </cell>
          <cell r="B1653" t="str">
            <v xml:space="preserve">Confecção placa sinalização tot.refletiva </v>
          </cell>
          <cell r="C1653" t="str">
            <v>m²</v>
          </cell>
          <cell r="D1653">
            <v>202.33</v>
          </cell>
          <cell r="E1653">
            <v>40.97</v>
          </cell>
          <cell r="F1653">
            <v>243.31</v>
          </cell>
        </row>
        <row r="1654">
          <cell r="A1654" t="str">
            <v>4 S 06 202 21</v>
          </cell>
          <cell r="B1654" t="str">
            <v>Conf.placa sinal.semi-refletiva chapa recuperada</v>
          </cell>
          <cell r="C1654" t="str">
            <v>m²</v>
          </cell>
          <cell r="D1654">
            <v>74.13</v>
          </cell>
          <cell r="E1654">
            <v>15.01</v>
          </cell>
          <cell r="F1654">
            <v>89.15</v>
          </cell>
        </row>
        <row r="1655">
          <cell r="A1655" t="str">
            <v>4 S 06 202 31</v>
          </cell>
          <cell r="B1655" t="str">
            <v>Conf.placa sinal.tot.refletiva - chapa recuperada</v>
          </cell>
          <cell r="C1655" t="str">
            <v>m²</v>
          </cell>
          <cell r="D1655">
            <v>119.29</v>
          </cell>
          <cell r="E1655">
            <v>24.16</v>
          </cell>
          <cell r="F1655">
            <v>143.44</v>
          </cell>
        </row>
        <row r="1656">
          <cell r="A1656" t="str">
            <v>4 S 06 203 01</v>
          </cell>
          <cell r="B1656" t="str">
            <v xml:space="preserve">Confecção suporte e travessa p/placa sinaliz. </v>
          </cell>
          <cell r="C1656" t="str">
            <v>und</v>
          </cell>
          <cell r="D1656">
            <v>23.89</v>
          </cell>
          <cell r="E1656">
            <v>4.84</v>
          </cell>
          <cell r="F1656">
            <v>28.73</v>
          </cell>
        </row>
        <row r="1657">
          <cell r="A1657" t="str">
            <v>4 S 06 230 01</v>
          </cell>
          <cell r="B1657" t="str">
            <v xml:space="preserve">Forn. e implantação de balizador de concreto </v>
          </cell>
          <cell r="C1657" t="str">
            <v>und</v>
          </cell>
          <cell r="D1657">
            <v>21.44</v>
          </cell>
          <cell r="E1657">
            <v>4.34</v>
          </cell>
          <cell r="F1657">
            <v>25.78</v>
          </cell>
        </row>
        <row r="1658">
          <cell r="A1658" t="str">
            <v>4 S 06 230 51</v>
          </cell>
          <cell r="B1658" t="str">
            <v xml:space="preserve">Forn. e implantação de balizador de concreto AC/BC </v>
          </cell>
          <cell r="C1658" t="str">
            <v>und</v>
          </cell>
          <cell r="D1658">
            <v>21.53</v>
          </cell>
          <cell r="E1658">
            <v>4.3600000000000003</v>
          </cell>
          <cell r="F1658">
            <v>25.88</v>
          </cell>
        </row>
        <row r="1659">
          <cell r="A1659" t="str">
            <v>4 S 08 100 11</v>
          </cell>
          <cell r="B1659" t="str">
            <v xml:space="preserve">Manut./recomp. sinal.-pint.faixa-tinta acril.-1ano </v>
          </cell>
          <cell r="C1659" t="str">
            <v>m²</v>
          </cell>
          <cell r="D1659">
            <v>9.75</v>
          </cell>
          <cell r="E1659">
            <v>1.97</v>
          </cell>
          <cell r="F1659">
            <v>11.73</v>
          </cell>
        </row>
        <row r="1660">
          <cell r="A1660" t="str">
            <v>4 S 08 100 13</v>
          </cell>
          <cell r="B1660" t="str">
            <v xml:space="preserve">Manut/recomp.sinal-pint.faixa-tin.acril em água-1a </v>
          </cell>
          <cell r="C1660" t="str">
            <v>m²</v>
          </cell>
          <cell r="D1660">
            <v>10.07</v>
          </cell>
          <cell r="E1660">
            <v>2.04</v>
          </cell>
          <cell r="F1660">
            <v>12.1</v>
          </cell>
        </row>
        <row r="1661">
          <cell r="A1661" t="str">
            <v>4 S 08 100 21</v>
          </cell>
          <cell r="B1661" t="str">
            <v>Manut./recomp. sinal.-pint.faixa-tinta acril-2anos</v>
          </cell>
          <cell r="C1661" t="str">
            <v>m²</v>
          </cell>
          <cell r="D1661">
            <v>13.13</v>
          </cell>
          <cell r="E1661">
            <v>2.66</v>
          </cell>
          <cell r="F1661">
            <v>15.78</v>
          </cell>
        </row>
        <row r="1662">
          <cell r="A1662" t="str">
            <v>4 S 08 100 23</v>
          </cell>
          <cell r="B1662" t="str">
            <v xml:space="preserve">Manut/recomp.sinal-pint.faixa-tin.acril em água-2a </v>
          </cell>
          <cell r="C1662" t="str">
            <v>m²</v>
          </cell>
          <cell r="D1662">
            <v>13.82</v>
          </cell>
          <cell r="E1662">
            <v>2.8</v>
          </cell>
          <cell r="F1662">
            <v>16.62</v>
          </cell>
        </row>
        <row r="1663">
          <cell r="A1663" t="str">
            <v>4 S 08 110 01</v>
          </cell>
          <cell r="B1663" t="str">
            <v xml:space="preserve">Man/recomp.sin-pint.faixa-c/termopl-3a(p/aspersão) </v>
          </cell>
          <cell r="C1663" t="str">
            <v>m²</v>
          </cell>
          <cell r="D1663">
            <v>29.8</v>
          </cell>
          <cell r="E1663">
            <v>6.04</v>
          </cell>
          <cell r="F1663">
            <v>35.840000000000003</v>
          </cell>
        </row>
        <row r="1664">
          <cell r="A1664" t="str">
            <v>4 S 09 001 90</v>
          </cell>
          <cell r="B1664" t="str">
            <v>Transporte comercial c/ carroc 15t rodov. não pav.</v>
          </cell>
          <cell r="C1664" t="str">
            <v>t.Km</v>
          </cell>
          <cell r="D1664">
            <v>0.38</v>
          </cell>
          <cell r="E1664">
            <v>0.08</v>
          </cell>
          <cell r="F1664">
            <v>0.46</v>
          </cell>
        </row>
        <row r="1665">
          <cell r="A1665" t="str">
            <v>4 S 09 001 91</v>
          </cell>
          <cell r="B1665" t="str">
            <v xml:space="preserve">Transporte comercial c/ basc. 10m3 rod. não pav. </v>
          </cell>
          <cell r="C1665" t="str">
            <v>t.Km</v>
          </cell>
          <cell r="D1665">
            <v>0.39</v>
          </cell>
          <cell r="E1665">
            <v>0.08</v>
          </cell>
          <cell r="F1665">
            <v>0.47</v>
          </cell>
        </row>
        <row r="1666">
          <cell r="A1666" t="str">
            <v>4 S 09 002 00</v>
          </cell>
          <cell r="B1666" t="str">
            <v xml:space="preserve">Transporte local c/ basc. 5 m3 rodov. pav. </v>
          </cell>
          <cell r="C1666" t="str">
            <v>t.Km</v>
          </cell>
          <cell r="D1666">
            <v>0.45</v>
          </cell>
          <cell r="E1666">
            <v>0.09</v>
          </cell>
          <cell r="F1666">
            <v>0.55000000000000004</v>
          </cell>
        </row>
        <row r="1667">
          <cell r="A1667" t="str">
            <v>4 S 09 002 41</v>
          </cell>
          <cell r="B1667" t="str">
            <v xml:space="preserve">Transporte local c/ carroceria 4t rodov. pav. </v>
          </cell>
          <cell r="C1667" t="str">
            <v>t.Km</v>
          </cell>
          <cell r="D1667">
            <v>0.69</v>
          </cell>
          <cell r="E1667">
            <v>0.14000000000000001</v>
          </cell>
          <cell r="F1667">
            <v>0.83</v>
          </cell>
        </row>
        <row r="1668">
          <cell r="A1668" t="str">
            <v>4 S 09 002 90</v>
          </cell>
          <cell r="B1668" t="str">
            <v xml:space="preserve">Transporte comercial c/ carroc 15t rodov. pav. </v>
          </cell>
          <cell r="C1668" t="str">
            <v>t.Km</v>
          </cell>
          <cell r="D1668">
            <v>0.25</v>
          </cell>
          <cell r="E1668">
            <v>0.05</v>
          </cell>
          <cell r="F1668">
            <v>0.31</v>
          </cell>
        </row>
        <row r="1669">
          <cell r="A1669" t="str">
            <v>4 S 09 002 91</v>
          </cell>
          <cell r="B1669" t="str">
            <v xml:space="preserve">Transporte comercial c/ basc. 10m3 rod. pav. </v>
          </cell>
          <cell r="C1669" t="str">
            <v>t.Km</v>
          </cell>
          <cell r="D1669">
            <v>0.26</v>
          </cell>
          <cell r="E1669">
            <v>0.05</v>
          </cell>
          <cell r="F1669">
            <v>0.32</v>
          </cell>
        </row>
        <row r="1670">
          <cell r="A1670" t="str">
            <v>4 S 09 202 70</v>
          </cell>
          <cell r="B1670" t="str">
            <v xml:space="preserve">Transp. local de água c/ cam. tanque rodov. pav. </v>
          </cell>
          <cell r="C1670" t="str">
            <v>t.Km</v>
          </cell>
          <cell r="D1670">
            <v>0.77</v>
          </cell>
          <cell r="E1670">
            <v>0.16</v>
          </cell>
          <cell r="F1670">
            <v>0.93</v>
          </cell>
        </row>
        <row r="1671">
          <cell r="A1671" t="str">
            <v>5 S 01 000 00</v>
          </cell>
          <cell r="B1671" t="str">
            <v xml:space="preserve">Desm. dest. e limp. áreas c/ arv. diam. até 0,15m </v>
          </cell>
          <cell r="C1671" t="str">
            <v>m²</v>
          </cell>
          <cell r="D1671">
            <v>0.25</v>
          </cell>
          <cell r="E1671">
            <v>0.05</v>
          </cell>
          <cell r="F1671">
            <v>0.31</v>
          </cell>
        </row>
        <row r="1672">
          <cell r="A1672" t="str">
            <v>5 S 01 010 00</v>
          </cell>
          <cell r="B1672" t="str">
            <v xml:space="preserve">Destocamento de árvores c/ diâm. 0,15 a 030m </v>
          </cell>
          <cell r="C1672" t="str">
            <v>und</v>
          </cell>
          <cell r="D1672">
            <v>22.11</v>
          </cell>
          <cell r="E1672">
            <v>4.4800000000000004</v>
          </cell>
          <cell r="F1672">
            <v>26.59</v>
          </cell>
        </row>
        <row r="1673">
          <cell r="A1673" t="str">
            <v>5 S 01 011 00</v>
          </cell>
          <cell r="B1673" t="str">
            <v xml:space="preserve">Destocamento de árvores c/ diâm. &gt; 0,30m </v>
          </cell>
          <cell r="C1673" t="str">
            <v>und</v>
          </cell>
          <cell r="D1673">
            <v>55.28</v>
          </cell>
          <cell r="E1673">
            <v>11.19</v>
          </cell>
          <cell r="F1673">
            <v>66.48</v>
          </cell>
        </row>
        <row r="1674">
          <cell r="A1674" t="str">
            <v>5 S 01 100 01</v>
          </cell>
          <cell r="B1674" t="str">
            <v>Esc. carga transp. mat 1a cat DMT 50m</v>
          </cell>
          <cell r="C1674" t="str">
            <v>m³</v>
          </cell>
          <cell r="D1674">
            <v>1.29</v>
          </cell>
          <cell r="E1674">
            <v>0.26</v>
          </cell>
          <cell r="F1674">
            <v>1.55</v>
          </cell>
        </row>
        <row r="1675">
          <cell r="A1675" t="str">
            <v>5 S 01 100 09</v>
          </cell>
          <cell r="B1675" t="str">
            <v xml:space="preserve">Esc. carga tr. mat 1a c. DMT 50 a 200m c/carreg </v>
          </cell>
          <cell r="C1675" t="str">
            <v>m³</v>
          </cell>
          <cell r="D1675">
            <v>4.92</v>
          </cell>
          <cell r="E1675">
            <v>1</v>
          </cell>
          <cell r="F1675">
            <v>5.92</v>
          </cell>
        </row>
        <row r="1676">
          <cell r="A1676" t="str">
            <v>5 S 01 100 10</v>
          </cell>
          <cell r="B1676" t="str">
            <v xml:space="preserve">Esc. carga tr. mat 1a c. DMT 200 a 400m c/carreg </v>
          </cell>
          <cell r="C1676" t="str">
            <v>m³</v>
          </cell>
          <cell r="D1676">
            <v>5.35</v>
          </cell>
          <cell r="E1676">
            <v>1.08</v>
          </cell>
          <cell r="F1676">
            <v>6.44</v>
          </cell>
        </row>
        <row r="1677">
          <cell r="A1677" t="str">
            <v>5 S 01 100 11</v>
          </cell>
          <cell r="B1677" t="str">
            <v xml:space="preserve">Esc. carga tr. mat 1a c. DMT 400 a 600m c/carreg </v>
          </cell>
          <cell r="C1677" t="str">
            <v>m³</v>
          </cell>
          <cell r="D1677">
            <v>5.6</v>
          </cell>
          <cell r="E1677">
            <v>1.1299999999999999</v>
          </cell>
          <cell r="F1677">
            <v>6.73</v>
          </cell>
        </row>
        <row r="1678">
          <cell r="A1678" t="str">
            <v>5 S 01 100 12</v>
          </cell>
          <cell r="B1678" t="str">
            <v xml:space="preserve">Esc. carga tr. mat 1a c. DMT 600 a 800m c/carreg </v>
          </cell>
          <cell r="C1678" t="str">
            <v>m³</v>
          </cell>
          <cell r="D1678">
            <v>5.82</v>
          </cell>
          <cell r="E1678">
            <v>1.18</v>
          </cell>
          <cell r="F1678">
            <v>7</v>
          </cell>
        </row>
        <row r="1679">
          <cell r="A1679" t="str">
            <v>5 S 01 100 13</v>
          </cell>
          <cell r="B1679" t="str">
            <v xml:space="preserve">Esc. carga tr. mat 1a c. DMT 800 a 1000m c/carreg </v>
          </cell>
          <cell r="C1679" t="str">
            <v>m³</v>
          </cell>
          <cell r="D1679">
            <v>6.2</v>
          </cell>
          <cell r="E1679">
            <v>1.25</v>
          </cell>
          <cell r="F1679">
            <v>7.45</v>
          </cell>
        </row>
        <row r="1680">
          <cell r="A1680" t="str">
            <v>5 S 01 100 14</v>
          </cell>
          <cell r="B1680" t="str">
            <v xml:space="preserve">Esc. carga tr. mat 1a c. DMT 1000 a 1200m c/carreg </v>
          </cell>
          <cell r="C1680" t="str">
            <v>m³</v>
          </cell>
          <cell r="D1680">
            <v>6.54</v>
          </cell>
          <cell r="E1680">
            <v>1.32</v>
          </cell>
          <cell r="F1680">
            <v>7.86</v>
          </cell>
        </row>
        <row r="1681">
          <cell r="A1681" t="str">
            <v>5 S 01 100 15</v>
          </cell>
          <cell r="B1681" t="str">
            <v xml:space="preserve">Esc. carga tr. mat 1a c. DMT 1200 a 1400m c/carreg </v>
          </cell>
          <cell r="C1681" t="str">
            <v>m³</v>
          </cell>
          <cell r="D1681">
            <v>6.67</v>
          </cell>
          <cell r="E1681">
            <v>1.35</v>
          </cell>
          <cell r="F1681">
            <v>8.02</v>
          </cell>
        </row>
        <row r="1682">
          <cell r="A1682" t="str">
            <v>5 S 01 100 16</v>
          </cell>
          <cell r="B1682" t="str">
            <v xml:space="preserve">Esc. carga tr. mat 1a c. DMT 1400 a 1600m c/carreg </v>
          </cell>
          <cell r="C1682" t="str">
            <v>m³</v>
          </cell>
          <cell r="D1682">
            <v>6.91</v>
          </cell>
          <cell r="E1682">
            <v>1.4</v>
          </cell>
          <cell r="F1682">
            <v>8.31</v>
          </cell>
        </row>
        <row r="1683">
          <cell r="A1683" t="str">
            <v>5 S 01 100 17</v>
          </cell>
          <cell r="B1683" t="str">
            <v xml:space="preserve">Esc. carga tr. mat 1a c. DMT 1600 a 1800m c/carreg </v>
          </cell>
          <cell r="C1683" t="str">
            <v>m³</v>
          </cell>
          <cell r="D1683">
            <v>7.27</v>
          </cell>
          <cell r="E1683">
            <v>1.47</v>
          </cell>
          <cell r="F1683">
            <v>8.75</v>
          </cell>
        </row>
        <row r="1684">
          <cell r="A1684" t="str">
            <v>5 S 01 100 18</v>
          </cell>
          <cell r="B1684" t="str">
            <v xml:space="preserve">Esc. carga tr. mat 1a c. DMT 1800 a 2000m c/carreg </v>
          </cell>
          <cell r="C1684" t="str">
            <v>m³</v>
          </cell>
          <cell r="D1684">
            <v>7.42</v>
          </cell>
          <cell r="E1684">
            <v>1.5</v>
          </cell>
          <cell r="F1684">
            <v>8.93</v>
          </cell>
        </row>
        <row r="1685">
          <cell r="A1685" t="str">
            <v>5 S 01 100 19</v>
          </cell>
          <cell r="B1685" t="str">
            <v xml:space="preserve">Esc. carga tr. mat 1a c. DMT 2000 a 3000m c/carreg </v>
          </cell>
          <cell r="C1685" t="str">
            <v>m³</v>
          </cell>
          <cell r="D1685">
            <v>8.56</v>
          </cell>
          <cell r="E1685">
            <v>1.73</v>
          </cell>
          <cell r="F1685">
            <v>10.29</v>
          </cell>
        </row>
        <row r="1686">
          <cell r="A1686" t="str">
            <v>5 S 01 100 20</v>
          </cell>
          <cell r="B1686" t="str">
            <v xml:space="preserve">Esc. carga tr. mat 1a c. DMT 3000 a 5000m c/carreg </v>
          </cell>
          <cell r="C1686" t="str">
            <v>m³</v>
          </cell>
          <cell r="D1686">
            <v>11.09</v>
          </cell>
          <cell r="E1686">
            <v>2.25</v>
          </cell>
          <cell r="F1686">
            <v>13.33</v>
          </cell>
        </row>
        <row r="1687">
          <cell r="A1687" t="str">
            <v>5 S 01 100 22</v>
          </cell>
          <cell r="B1687" t="str">
            <v xml:space="preserve">Esc. carga transp. mat 1a cat DMT 50 a 200m c/e </v>
          </cell>
          <cell r="C1687" t="str">
            <v>m³</v>
          </cell>
          <cell r="D1687">
            <v>4.12</v>
          </cell>
          <cell r="E1687">
            <v>0.83</v>
          </cell>
          <cell r="F1687">
            <v>4.95</v>
          </cell>
        </row>
        <row r="1688">
          <cell r="A1688" t="str">
            <v>5 S 01 100 23</v>
          </cell>
          <cell r="B1688" t="str">
            <v xml:space="preserve">Esc. carga transp. mat 1a cat DMT 200 a 400m c/e </v>
          </cell>
          <cell r="C1688" t="str">
            <v>m³</v>
          </cell>
          <cell r="D1688">
            <v>4.4400000000000004</v>
          </cell>
          <cell r="E1688">
            <v>0.9</v>
          </cell>
          <cell r="F1688">
            <v>5.34</v>
          </cell>
        </row>
        <row r="1689">
          <cell r="A1689" t="str">
            <v>5 S 01 100 24</v>
          </cell>
          <cell r="B1689" t="str">
            <v xml:space="preserve">Esc. carga transp. mat 1a cat DMT 400 a 600m c/e </v>
          </cell>
          <cell r="C1689" t="str">
            <v>m³</v>
          </cell>
          <cell r="D1689">
            <v>4.76</v>
          </cell>
          <cell r="E1689">
            <v>0.96</v>
          </cell>
          <cell r="F1689">
            <v>5.72</v>
          </cell>
        </row>
        <row r="1690">
          <cell r="A1690" t="str">
            <v>5 S 01 100 25</v>
          </cell>
          <cell r="B1690" t="str">
            <v xml:space="preserve">Esc. carga transp. mat 1a cat DMT 600 a 800m c/e </v>
          </cell>
          <cell r="C1690" t="str">
            <v>m³</v>
          </cell>
          <cell r="D1690">
            <v>5.1100000000000003</v>
          </cell>
          <cell r="E1690">
            <v>1.03</v>
          </cell>
          <cell r="F1690">
            <v>6.14</v>
          </cell>
        </row>
        <row r="1691">
          <cell r="A1691" t="str">
            <v>5 S 01 100 26</v>
          </cell>
          <cell r="B1691" t="str">
            <v xml:space="preserve">Esc. carga transp. mat 1a cat DMT 800 a 1000m c/e </v>
          </cell>
          <cell r="C1691" t="str">
            <v>m³</v>
          </cell>
          <cell r="D1691">
            <v>5.32</v>
          </cell>
          <cell r="E1691">
            <v>1.08</v>
          </cell>
          <cell r="F1691">
            <v>6.4</v>
          </cell>
        </row>
        <row r="1692">
          <cell r="A1692" t="str">
            <v>5 S 01 100 27</v>
          </cell>
          <cell r="B1692" t="str">
            <v xml:space="preserve">Esc. carga transp. mat 1a cat DMT 1000 a 1200m c/e </v>
          </cell>
          <cell r="C1692" t="str">
            <v>m³</v>
          </cell>
          <cell r="D1692">
            <v>5.72</v>
          </cell>
          <cell r="E1692">
            <v>1.1599999999999999</v>
          </cell>
          <cell r="F1692">
            <v>6.88</v>
          </cell>
        </row>
        <row r="1693">
          <cell r="A1693" t="str">
            <v>5 S 01 100 28</v>
          </cell>
          <cell r="B1693" t="str">
            <v>Esc. carga transp. mat 1a cat DMT 1200 a 1400m c/e</v>
          </cell>
          <cell r="C1693" t="str">
            <v>m³</v>
          </cell>
          <cell r="D1693">
            <v>5.95</v>
          </cell>
          <cell r="E1693">
            <v>1.21</v>
          </cell>
          <cell r="F1693">
            <v>7.16</v>
          </cell>
        </row>
        <row r="1694">
          <cell r="A1694" t="str">
            <v>5 S 01 100 29</v>
          </cell>
          <cell r="B1694" t="str">
            <v xml:space="preserve">Esc. carga transp. mat 1a cat DMT 1400 a 1600m c/e </v>
          </cell>
          <cell r="C1694" t="str">
            <v>m³</v>
          </cell>
          <cell r="D1694">
            <v>6.17</v>
          </cell>
          <cell r="E1694">
            <v>1.25</v>
          </cell>
          <cell r="F1694">
            <v>7.42</v>
          </cell>
        </row>
        <row r="1695">
          <cell r="A1695" t="str">
            <v>5 S 01 100 30</v>
          </cell>
          <cell r="B1695" t="str">
            <v xml:space="preserve">Esc. carga transp .mat 1a cat DMT 1600 a 1800m c/e </v>
          </cell>
          <cell r="C1695" t="str">
            <v>m³</v>
          </cell>
          <cell r="D1695">
            <v>6.35</v>
          </cell>
          <cell r="E1695">
            <v>1.29</v>
          </cell>
          <cell r="F1695">
            <v>7.64</v>
          </cell>
        </row>
        <row r="1696">
          <cell r="A1696" t="str">
            <v>5 S 01 100 31</v>
          </cell>
          <cell r="B1696" t="str">
            <v>Esc. carga transp. mat 1a cat DMT 1800 a 2000m c/e</v>
          </cell>
          <cell r="C1696" t="str">
            <v>m³</v>
          </cell>
          <cell r="D1696">
            <v>6.63</v>
          </cell>
          <cell r="E1696">
            <v>1.34</v>
          </cell>
          <cell r="F1696">
            <v>7.97</v>
          </cell>
        </row>
        <row r="1697">
          <cell r="A1697" t="str">
            <v>5 S 01 100 32</v>
          </cell>
          <cell r="B1697" t="str">
            <v xml:space="preserve">Esc. carga transp. mat 1a cat DMT 2000 a 3000m c/e </v>
          </cell>
          <cell r="C1697" t="str">
            <v>m³</v>
          </cell>
          <cell r="D1697">
            <v>7.75</v>
          </cell>
          <cell r="E1697">
            <v>1.57</v>
          </cell>
          <cell r="F1697">
            <v>9.31</v>
          </cell>
        </row>
        <row r="1698">
          <cell r="A1698" t="str">
            <v>5 S 01 100 33</v>
          </cell>
          <cell r="B1698" t="str">
            <v xml:space="preserve">Esc. carga transp. mat 1a cat DMT 3000 a 5000m c/e </v>
          </cell>
          <cell r="C1698" t="str">
            <v>m³</v>
          </cell>
          <cell r="D1698">
            <v>10.130000000000001</v>
          </cell>
          <cell r="E1698">
            <v>2.0499999999999998</v>
          </cell>
          <cell r="F1698">
            <v>12.18</v>
          </cell>
        </row>
        <row r="1699">
          <cell r="A1699" t="str">
            <v>5 S 01 101 01</v>
          </cell>
          <cell r="B1699" t="str">
            <v xml:space="preserve">Esc. carga transp. mat 2a cat DMT 50m </v>
          </cell>
          <cell r="C1699" t="str">
            <v>m³</v>
          </cell>
          <cell r="D1699">
            <v>2.2200000000000002</v>
          </cell>
          <cell r="E1699">
            <v>0.45</v>
          </cell>
          <cell r="F1699">
            <v>2.67</v>
          </cell>
        </row>
        <row r="1700">
          <cell r="A1700" t="str">
            <v>5 S 01 101 09</v>
          </cell>
          <cell r="B1700" t="str">
            <v xml:space="preserve">Esc. carga tr. mat 2a c. DMT 50 a 200m c/carreg </v>
          </cell>
          <cell r="C1700" t="str">
            <v>m³</v>
          </cell>
          <cell r="D1700">
            <v>7.43</v>
          </cell>
          <cell r="E1700">
            <v>1.51</v>
          </cell>
          <cell r="F1700">
            <v>8.94</v>
          </cell>
        </row>
        <row r="1701">
          <cell r="A1701" t="str">
            <v>5 S 01 101 10</v>
          </cell>
          <cell r="B1701" t="str">
            <v xml:space="preserve">Esc. carga tr. mat 2a c. DMT 200 a 400m c/carreg </v>
          </cell>
          <cell r="C1701" t="str">
            <v>m³</v>
          </cell>
          <cell r="D1701">
            <v>7.94</v>
          </cell>
          <cell r="E1701">
            <v>1.61</v>
          </cell>
          <cell r="F1701">
            <v>9.5399999999999991</v>
          </cell>
        </row>
        <row r="1702">
          <cell r="A1702" t="str">
            <v>5 S 01 101 11</v>
          </cell>
          <cell r="B1702" t="str">
            <v xml:space="preserve">Esc. carga tr. mat 2a c. DMT 400 a 600m c/carreg </v>
          </cell>
          <cell r="C1702" t="str">
            <v>m³</v>
          </cell>
          <cell r="D1702">
            <v>8.43</v>
          </cell>
          <cell r="E1702">
            <v>1.71</v>
          </cell>
          <cell r="F1702">
            <v>10.130000000000001</v>
          </cell>
        </row>
        <row r="1703">
          <cell r="A1703" t="str">
            <v>5 S 01 101 12</v>
          </cell>
          <cell r="B1703" t="str">
            <v xml:space="preserve">Esc. carga tr. mat 2a c. DMT 600 a 800m c/carreg </v>
          </cell>
          <cell r="C1703" t="str">
            <v>m³</v>
          </cell>
          <cell r="D1703">
            <v>8.8000000000000007</v>
          </cell>
          <cell r="E1703">
            <v>1.78</v>
          </cell>
          <cell r="F1703">
            <v>10.58</v>
          </cell>
        </row>
        <row r="1704">
          <cell r="A1704" t="str">
            <v>5 S 01 101 13</v>
          </cell>
          <cell r="B1704" t="str">
            <v xml:space="preserve">Esc. carga tr. mat 2a c. DMT 800 a 1000m c/carreg </v>
          </cell>
          <cell r="C1704" t="str">
            <v>m³</v>
          </cell>
          <cell r="D1704">
            <v>9.06</v>
          </cell>
          <cell r="E1704">
            <v>1.83</v>
          </cell>
          <cell r="F1704">
            <v>10.89</v>
          </cell>
        </row>
        <row r="1705">
          <cell r="A1705" t="str">
            <v>5 S 01 101 14</v>
          </cell>
          <cell r="B1705" t="str">
            <v xml:space="preserve">Esc. carga tr. mat 2a c. DMT 1000 a 1200m c/carreg </v>
          </cell>
          <cell r="C1705" t="str">
            <v>m³</v>
          </cell>
          <cell r="D1705">
            <v>9.4499999999999993</v>
          </cell>
          <cell r="E1705">
            <v>1.91</v>
          </cell>
          <cell r="F1705">
            <v>11.37</v>
          </cell>
        </row>
        <row r="1706">
          <cell r="A1706" t="str">
            <v>5 S 01 101 15</v>
          </cell>
          <cell r="B1706" t="str">
            <v xml:space="preserve">Esc. carga tr. mat 2a c. DMT 1200 a 1400m c/carreg </v>
          </cell>
          <cell r="C1706" t="str">
            <v>m³</v>
          </cell>
          <cell r="D1706">
            <v>9.73</v>
          </cell>
          <cell r="E1706">
            <v>1.97</v>
          </cell>
          <cell r="F1706">
            <v>11.7</v>
          </cell>
        </row>
        <row r="1707">
          <cell r="A1707" t="str">
            <v>5 S 01 101 16</v>
          </cell>
          <cell r="B1707" t="str">
            <v xml:space="preserve">Esc. carga tr. mat 2a c. DMT 1400 a 1600m c/carreg </v>
          </cell>
          <cell r="C1707" t="str">
            <v>m³</v>
          </cell>
          <cell r="D1707">
            <v>10.039999999999999</v>
          </cell>
          <cell r="E1707">
            <v>2.0299999999999998</v>
          </cell>
          <cell r="F1707">
            <v>12.07</v>
          </cell>
        </row>
        <row r="1708">
          <cell r="A1708" t="str">
            <v>5 S 01 101 17</v>
          </cell>
          <cell r="B1708" t="str">
            <v xml:space="preserve">Esc. carga tr. mat 2a c. DMT 1600 a 1800m c/carreg </v>
          </cell>
          <cell r="C1708" t="str">
            <v>m³</v>
          </cell>
          <cell r="D1708">
            <v>10.199999999999999</v>
          </cell>
          <cell r="E1708">
            <v>2.0699999999999998</v>
          </cell>
          <cell r="F1708">
            <v>12.27</v>
          </cell>
        </row>
        <row r="1709">
          <cell r="A1709" t="str">
            <v>5 S 01 101 18</v>
          </cell>
          <cell r="B1709" t="str">
            <v xml:space="preserve">Esc. carga tr. mat 2a c. DMT 1800 a 2000m c/carreg </v>
          </cell>
          <cell r="C1709" t="str">
            <v>m³</v>
          </cell>
          <cell r="D1709">
            <v>10.7</v>
          </cell>
          <cell r="E1709">
            <v>2.17</v>
          </cell>
          <cell r="F1709">
            <v>12.86</v>
          </cell>
        </row>
        <row r="1710">
          <cell r="A1710" t="str">
            <v>5 S 01 101 19</v>
          </cell>
          <cell r="B1710" t="str">
            <v xml:space="preserve">Esc. carga tr. mat 2a c. DMT 2000 a 3000m c/carreg </v>
          </cell>
          <cell r="C1710" t="str">
            <v>m³</v>
          </cell>
          <cell r="D1710">
            <v>11.78</v>
          </cell>
          <cell r="E1710">
            <v>2.39</v>
          </cell>
          <cell r="F1710">
            <v>14.17</v>
          </cell>
        </row>
        <row r="1711">
          <cell r="A1711" t="str">
            <v>5 S 01 101 20</v>
          </cell>
          <cell r="B1711" t="str">
            <v xml:space="preserve">Esc. carga tr. mat 2a c. DMT 3000 a 5000m c/carreg </v>
          </cell>
          <cell r="C1711" t="str">
            <v>m³</v>
          </cell>
          <cell r="D1711">
            <v>14.67</v>
          </cell>
          <cell r="E1711">
            <v>2.97</v>
          </cell>
          <cell r="F1711">
            <v>17.64</v>
          </cell>
        </row>
        <row r="1712">
          <cell r="A1712" t="str">
            <v>5 S 01 101 22</v>
          </cell>
          <cell r="B1712" t="str">
            <v xml:space="preserve">Esc. carga transp. mat 2a cat DMT 50 a 200m c/e </v>
          </cell>
          <cell r="C1712" t="str">
            <v>m³</v>
          </cell>
          <cell r="D1712">
            <v>5.77</v>
          </cell>
          <cell r="E1712">
            <v>1.17</v>
          </cell>
          <cell r="F1712">
            <v>6.93</v>
          </cell>
        </row>
        <row r="1713">
          <cell r="A1713" t="str">
            <v>5 S 01 101 23</v>
          </cell>
          <cell r="B1713" t="str">
            <v xml:space="preserve">Esc. carga transp. mat 2a cat DMT 200 a 400m c/e </v>
          </cell>
          <cell r="C1713" t="str">
            <v>m³</v>
          </cell>
          <cell r="D1713">
            <v>6.15</v>
          </cell>
          <cell r="E1713">
            <v>1.25</v>
          </cell>
          <cell r="F1713">
            <v>7.4</v>
          </cell>
        </row>
        <row r="1714">
          <cell r="A1714" t="str">
            <v>5 S 01 101 24</v>
          </cell>
          <cell r="B1714" t="str">
            <v xml:space="preserve">Esc. carga transp. mat 2a cat DMT 400 a 600m c/e </v>
          </cell>
          <cell r="C1714" t="str">
            <v>m³</v>
          </cell>
          <cell r="D1714">
            <v>6.51</v>
          </cell>
          <cell r="E1714">
            <v>1.32</v>
          </cell>
          <cell r="F1714">
            <v>7.83</v>
          </cell>
        </row>
        <row r="1715">
          <cell r="A1715" t="str">
            <v>5 S 01 101 25</v>
          </cell>
          <cell r="B1715" t="str">
            <v xml:space="preserve">Esc. carga transp. mat 2a cat DMT 600 a 800m c/e </v>
          </cell>
          <cell r="C1715" t="str">
            <v>m³</v>
          </cell>
          <cell r="D1715">
            <v>6.8</v>
          </cell>
          <cell r="E1715">
            <v>1.38</v>
          </cell>
          <cell r="F1715">
            <v>8.18</v>
          </cell>
        </row>
        <row r="1716">
          <cell r="A1716" t="str">
            <v>5 S 01 101 26</v>
          </cell>
          <cell r="B1716" t="str">
            <v xml:space="preserve">Esc. carga transp. mat 2a cat DMT 800 a 1000m c/e </v>
          </cell>
          <cell r="C1716" t="str">
            <v>m³</v>
          </cell>
          <cell r="D1716">
            <v>7.39</v>
          </cell>
          <cell r="E1716">
            <v>1.5</v>
          </cell>
          <cell r="F1716">
            <v>8.89</v>
          </cell>
        </row>
        <row r="1717">
          <cell r="A1717" t="str">
            <v>5 S 01 101 27</v>
          </cell>
          <cell r="B1717" t="str">
            <v xml:space="preserve">Esc. carga transp. mat 2a cat DMT 1000 a 1200m c/e </v>
          </cell>
          <cell r="C1717" t="str">
            <v>m³</v>
          </cell>
          <cell r="D1717">
            <v>7.66</v>
          </cell>
          <cell r="E1717">
            <v>1.55</v>
          </cell>
          <cell r="F1717">
            <v>9.2200000000000006</v>
          </cell>
        </row>
        <row r="1718">
          <cell r="A1718" t="str">
            <v>5 S 01 101 28</v>
          </cell>
          <cell r="B1718" t="str">
            <v xml:space="preserve">Esc. carga transp. mat 2a cat DMT 1200 a 1400m c/e </v>
          </cell>
          <cell r="C1718" t="str">
            <v>m³</v>
          </cell>
          <cell r="D1718">
            <v>8</v>
          </cell>
          <cell r="E1718">
            <v>1.62</v>
          </cell>
          <cell r="F1718">
            <v>9.6199999999999992</v>
          </cell>
        </row>
        <row r="1719">
          <cell r="A1719" t="str">
            <v>5 S 01 101 29</v>
          </cell>
          <cell r="B1719" t="str">
            <v xml:space="preserve">Esc. carga transp. mat 2a cat DMT 1400 a 1600m c/e </v>
          </cell>
          <cell r="C1719" t="str">
            <v>m³</v>
          </cell>
          <cell r="D1719">
            <v>8.18</v>
          </cell>
          <cell r="E1719">
            <v>1.66</v>
          </cell>
          <cell r="F1719">
            <v>9.83</v>
          </cell>
        </row>
        <row r="1720">
          <cell r="A1720" t="str">
            <v>5 S 01 101 30</v>
          </cell>
          <cell r="B1720" t="str">
            <v xml:space="preserve">Esc. carga transp. mat 2a cat DMT 1600 a 1800m c/e </v>
          </cell>
          <cell r="C1720" t="str">
            <v>m³</v>
          </cell>
          <cell r="D1720">
            <v>8.3000000000000007</v>
          </cell>
          <cell r="E1720">
            <v>1.68</v>
          </cell>
          <cell r="F1720">
            <v>9.98</v>
          </cell>
        </row>
        <row r="1721">
          <cell r="A1721" t="str">
            <v>5 S 01 101 31</v>
          </cell>
          <cell r="B1721" t="str">
            <v xml:space="preserve">Esc. carga transp. mat 2a cat DMT 1800 a 2000m c/e </v>
          </cell>
          <cell r="C1721" t="str">
            <v>m³</v>
          </cell>
          <cell r="D1721">
            <v>8.94</v>
          </cell>
          <cell r="E1721">
            <v>1.81</v>
          </cell>
          <cell r="F1721">
            <v>10.75</v>
          </cell>
        </row>
        <row r="1722">
          <cell r="A1722" t="str">
            <v>5 S 01 101 32</v>
          </cell>
          <cell r="B1722" t="str">
            <v xml:space="preserve">Esc. carga transp. mat 2a cat DMT 2000 a 3000m c/e </v>
          </cell>
          <cell r="C1722" t="str">
            <v>m³</v>
          </cell>
          <cell r="D1722">
            <v>10.07</v>
          </cell>
          <cell r="E1722">
            <v>2.04</v>
          </cell>
          <cell r="F1722">
            <v>12.11</v>
          </cell>
        </row>
        <row r="1723">
          <cell r="A1723" t="str">
            <v>5 S 01 101 33</v>
          </cell>
          <cell r="B1723" t="str">
            <v xml:space="preserve">Esc. carga transp. mat 2a cat DMT 3000 a 5000m c/e </v>
          </cell>
          <cell r="C1723" t="str">
            <v>m³</v>
          </cell>
          <cell r="D1723">
            <v>12.69</v>
          </cell>
          <cell r="E1723">
            <v>2.57</v>
          </cell>
          <cell r="F1723">
            <v>15.26</v>
          </cell>
        </row>
        <row r="1724">
          <cell r="A1724" t="str">
            <v>5 S 01 102 01</v>
          </cell>
          <cell r="B1724" t="str">
            <v xml:space="preserve">Esc. carga transp. mat 3a cat DMT até 50m </v>
          </cell>
          <cell r="C1724" t="str">
            <v>m³</v>
          </cell>
          <cell r="D1724">
            <v>15.67</v>
          </cell>
          <cell r="E1724">
            <v>3.17</v>
          </cell>
          <cell r="F1724">
            <v>18.84</v>
          </cell>
        </row>
        <row r="1725">
          <cell r="A1725" t="str">
            <v>5 S 01 102 02</v>
          </cell>
          <cell r="B1725" t="str">
            <v xml:space="preserve">Esc. carga transp. mat 3a cat DMT 50 a 200m </v>
          </cell>
          <cell r="C1725" t="str">
            <v>m³</v>
          </cell>
          <cell r="D1725">
            <v>19.63</v>
          </cell>
          <cell r="E1725">
            <v>3.97</v>
          </cell>
          <cell r="F1725">
            <v>23.6</v>
          </cell>
        </row>
        <row r="1726">
          <cell r="A1726" t="str">
            <v>5 S 01 102 03</v>
          </cell>
          <cell r="B1726" t="str">
            <v xml:space="preserve">Esc. carga transp. mat 3a cat DMT 200 a 400m </v>
          </cell>
          <cell r="C1726" t="str">
            <v>m³</v>
          </cell>
          <cell r="D1726">
            <v>21.18</v>
          </cell>
          <cell r="E1726">
            <v>4.29</v>
          </cell>
          <cell r="F1726">
            <v>25.47</v>
          </cell>
        </row>
        <row r="1727">
          <cell r="A1727" t="str">
            <v>5 S 01 102 04</v>
          </cell>
          <cell r="B1727" t="str">
            <v xml:space="preserve">Esc. carga transp. mat 3a cat DMT 400 a 600m </v>
          </cell>
          <cell r="C1727" t="str">
            <v>m³</v>
          </cell>
          <cell r="D1727">
            <v>21.47</v>
          </cell>
          <cell r="E1727">
            <v>4.3499999999999996</v>
          </cell>
          <cell r="F1727">
            <v>25.82</v>
          </cell>
        </row>
        <row r="1728">
          <cell r="A1728" t="str">
            <v>5 S 01 102 05</v>
          </cell>
          <cell r="B1728" t="str">
            <v xml:space="preserve">Esc. carga transp. mat 3a cat DMT 600 a 800m </v>
          </cell>
          <cell r="C1728" t="str">
            <v>m³</v>
          </cell>
          <cell r="D1728">
            <v>22.34</v>
          </cell>
          <cell r="E1728">
            <v>4.5199999999999996</v>
          </cell>
          <cell r="F1728">
            <v>26.86</v>
          </cell>
        </row>
        <row r="1729">
          <cell r="A1729" t="str">
            <v>5 S 01 102 06</v>
          </cell>
          <cell r="B1729" t="str">
            <v>Esc. carga transp. mat 3a cat DMT 800 a 1000m</v>
          </cell>
          <cell r="C1729" t="str">
            <v>m³</v>
          </cell>
          <cell r="D1729">
            <v>22.72</v>
          </cell>
          <cell r="E1729">
            <v>4.5999999999999996</v>
          </cell>
          <cell r="F1729">
            <v>27.32</v>
          </cell>
        </row>
        <row r="1730">
          <cell r="A1730" t="str">
            <v>5 S 01 102 07</v>
          </cell>
          <cell r="B1730" t="str">
            <v xml:space="preserve">Esc. carga transp. mat 3a cat DMT 1000 a 1200m </v>
          </cell>
          <cell r="C1730" t="str">
            <v>m³</v>
          </cell>
          <cell r="D1730">
            <v>23.49</v>
          </cell>
          <cell r="E1730">
            <v>4.76</v>
          </cell>
          <cell r="F1730">
            <v>28.25</v>
          </cell>
        </row>
        <row r="1731">
          <cell r="A1731" t="str">
            <v>5 S 01 510 00</v>
          </cell>
          <cell r="B1731" t="str">
            <v>Compactação de aterros a 95% proctor normal</v>
          </cell>
          <cell r="C1731" t="str">
            <v>m³</v>
          </cell>
          <cell r="D1731">
            <v>1.94</v>
          </cell>
          <cell r="E1731">
            <v>0.39</v>
          </cell>
          <cell r="F1731">
            <v>2.33</v>
          </cell>
        </row>
        <row r="1732">
          <cell r="A1732" t="str">
            <v>5 S 01 511 00</v>
          </cell>
          <cell r="B1732" t="str">
            <v xml:space="preserve">Compactação de aterros a 100% proctor normal </v>
          </cell>
          <cell r="C1732" t="str">
            <v>m³</v>
          </cell>
          <cell r="D1732">
            <v>2.34</v>
          </cell>
          <cell r="E1732">
            <v>0.47</v>
          </cell>
          <cell r="F1732">
            <v>2.81</v>
          </cell>
        </row>
        <row r="1733">
          <cell r="A1733" t="str">
            <v>5 S 01 513 01</v>
          </cell>
          <cell r="B1733" t="str">
            <v xml:space="preserve">Compactação de material de "bota-fora" </v>
          </cell>
          <cell r="C1733" t="str">
            <v>m³</v>
          </cell>
          <cell r="D1733">
            <v>1.47</v>
          </cell>
          <cell r="E1733">
            <v>0.3</v>
          </cell>
          <cell r="F1733">
            <v>1.76</v>
          </cell>
        </row>
        <row r="1734">
          <cell r="A1734" t="str">
            <v>5 S 02 100 00</v>
          </cell>
          <cell r="B1734" t="str">
            <v xml:space="preserve">Reforço do subleito </v>
          </cell>
          <cell r="C1734" t="str">
            <v>m³</v>
          </cell>
          <cell r="D1734">
            <v>8.85</v>
          </cell>
          <cell r="E1734">
            <v>1.79</v>
          </cell>
          <cell r="F1734">
            <v>10.64</v>
          </cell>
        </row>
        <row r="1735">
          <cell r="A1735" t="str">
            <v>5 S 02 110 00</v>
          </cell>
          <cell r="B1735" t="str">
            <v>Regularização do subleito</v>
          </cell>
          <cell r="C1735" t="str">
            <v>m²</v>
          </cell>
          <cell r="D1735">
            <v>0.6</v>
          </cell>
          <cell r="E1735">
            <v>0.12</v>
          </cell>
          <cell r="F1735">
            <v>0.72</v>
          </cell>
        </row>
        <row r="1736">
          <cell r="A1736" t="str">
            <v>5 S 02 110 01</v>
          </cell>
          <cell r="B1736" t="str">
            <v xml:space="preserve">Regul. subleito c/ fresa. corte contr. aut. greide </v>
          </cell>
          <cell r="C1736" t="str">
            <v>m²</v>
          </cell>
          <cell r="D1736">
            <v>0.79</v>
          </cell>
          <cell r="E1736">
            <v>0.16</v>
          </cell>
          <cell r="F1736">
            <v>0.95</v>
          </cell>
        </row>
        <row r="1737">
          <cell r="A1737" t="str">
            <v>5 S 02 200 00</v>
          </cell>
          <cell r="B1737" t="str">
            <v xml:space="preserve">Sub-base solo estabilizado granul. s/ mistura </v>
          </cell>
          <cell r="C1737" t="str">
            <v>m³</v>
          </cell>
          <cell r="D1737">
            <v>8.85</v>
          </cell>
          <cell r="E1737">
            <v>1.79</v>
          </cell>
          <cell r="F1737">
            <v>10.64</v>
          </cell>
        </row>
        <row r="1738">
          <cell r="A1738" t="str">
            <v>5 S 02 200 01</v>
          </cell>
          <cell r="B1738" t="str">
            <v xml:space="preserve">Base solo estabilizado granul. s/ mistura </v>
          </cell>
          <cell r="C1738" t="str">
            <v>m³</v>
          </cell>
          <cell r="D1738">
            <v>8.85</v>
          </cell>
          <cell r="E1738">
            <v>1.79</v>
          </cell>
          <cell r="F1738">
            <v>10.64</v>
          </cell>
        </row>
        <row r="1739">
          <cell r="A1739" t="str">
            <v>5 S 02 201 00</v>
          </cell>
          <cell r="B1739" t="str">
            <v xml:space="preserve">Recomposição camada de base s/ adição de material </v>
          </cell>
          <cell r="C1739" t="str">
            <v>m²</v>
          </cell>
          <cell r="D1739">
            <v>0.6</v>
          </cell>
          <cell r="E1739">
            <v>0.12</v>
          </cell>
          <cell r="F1739">
            <v>0.72</v>
          </cell>
        </row>
        <row r="1740">
          <cell r="A1740" t="str">
            <v>5 S 02 210 00</v>
          </cell>
          <cell r="B1740" t="str">
            <v xml:space="preserve">Sub-base estabiliz. granul. c/ mist. solo na pista </v>
          </cell>
          <cell r="C1740" t="str">
            <v>m³</v>
          </cell>
          <cell r="D1740">
            <v>9.3699999999999992</v>
          </cell>
          <cell r="E1740">
            <v>1.9</v>
          </cell>
          <cell r="F1740">
            <v>11.27</v>
          </cell>
        </row>
        <row r="1741">
          <cell r="A1741" t="str">
            <v>5 S 02 210 01</v>
          </cell>
          <cell r="B1741" t="str">
            <v>Sub-base estab. granul.c/mist. solo-areia na pista</v>
          </cell>
          <cell r="C1741" t="str">
            <v>m³</v>
          </cell>
          <cell r="D1741">
            <v>10.77</v>
          </cell>
          <cell r="E1741">
            <v>2.1800000000000002</v>
          </cell>
          <cell r="F1741">
            <v>12.95</v>
          </cell>
        </row>
        <row r="1742">
          <cell r="A1742" t="str">
            <v>5 S 02 210 02</v>
          </cell>
          <cell r="B1742" t="str">
            <v>Base estabiliz.granul.c/ mist. solo areia na pista</v>
          </cell>
          <cell r="C1742" t="str">
            <v>m³</v>
          </cell>
          <cell r="D1742">
            <v>10.77</v>
          </cell>
          <cell r="E1742">
            <v>2.1800000000000002</v>
          </cell>
          <cell r="F1742">
            <v>12.95</v>
          </cell>
        </row>
        <row r="1743">
          <cell r="A1743" t="str">
            <v>5 S 02 210 51</v>
          </cell>
          <cell r="B1743" t="str">
            <v>Sub-base est.gran.c/mist.solo-areia na pista AC</v>
          </cell>
          <cell r="C1743" t="str">
            <v>m³</v>
          </cell>
          <cell r="D1743">
            <v>14.97</v>
          </cell>
          <cell r="E1743">
            <v>3.03</v>
          </cell>
          <cell r="F1743">
            <v>18</v>
          </cell>
        </row>
        <row r="1744">
          <cell r="A1744" t="str">
            <v>5 S 02 210 52</v>
          </cell>
          <cell r="B1744" t="str">
            <v xml:space="preserve">Base estab.gran.c/mist.solo areia na pista AC </v>
          </cell>
          <cell r="C1744" t="str">
            <v>m³</v>
          </cell>
          <cell r="D1744">
            <v>14.97</v>
          </cell>
          <cell r="E1744">
            <v>3.03</v>
          </cell>
          <cell r="F1744">
            <v>18</v>
          </cell>
        </row>
        <row r="1745">
          <cell r="A1745" t="str">
            <v>5 S 02 220 00</v>
          </cell>
          <cell r="B1745" t="str">
            <v xml:space="preserve">Base estabilizada granul. c/ mistura solo-brita </v>
          </cell>
          <cell r="C1745" t="str">
            <v>m³</v>
          </cell>
          <cell r="D1745">
            <v>28.51</v>
          </cell>
          <cell r="E1745">
            <v>5.77</v>
          </cell>
          <cell r="F1745">
            <v>34.28</v>
          </cell>
        </row>
        <row r="1746">
          <cell r="A1746" t="str">
            <v>5 S 02 220 50</v>
          </cell>
          <cell r="B1746" t="str">
            <v xml:space="preserve">Base estabilizada granul.c/mist. solo-brita BC </v>
          </cell>
          <cell r="C1746" t="str">
            <v>m³</v>
          </cell>
          <cell r="D1746">
            <v>33.68</v>
          </cell>
          <cell r="E1746">
            <v>6.82</v>
          </cell>
          <cell r="F1746">
            <v>40.5</v>
          </cell>
        </row>
        <row r="1747">
          <cell r="A1747" t="str">
            <v>5 S 02 230 00</v>
          </cell>
          <cell r="B1747" t="str">
            <v xml:space="preserve">Base de brita graduada </v>
          </cell>
          <cell r="C1747" t="str">
            <v>m³</v>
          </cell>
          <cell r="D1747">
            <v>44.71</v>
          </cell>
          <cell r="E1747">
            <v>9.0500000000000007</v>
          </cell>
          <cell r="F1747">
            <v>53.77</v>
          </cell>
        </row>
        <row r="1748">
          <cell r="A1748" t="str">
            <v>5 S 02 230 01</v>
          </cell>
          <cell r="B1748" t="str">
            <v xml:space="preserve">Base brita grad.c/distr.agreg. contr. autom.greide </v>
          </cell>
          <cell r="C1748" t="str">
            <v>m³</v>
          </cell>
          <cell r="D1748">
            <v>44.87</v>
          </cell>
          <cell r="E1748">
            <v>9.09</v>
          </cell>
          <cell r="F1748">
            <v>53.96</v>
          </cell>
        </row>
        <row r="1749">
          <cell r="A1749" t="str">
            <v>5 S 02 230 50</v>
          </cell>
          <cell r="B1749" t="str">
            <v xml:space="preserve">Base de brita graduada BC </v>
          </cell>
          <cell r="C1749" t="str">
            <v>m³</v>
          </cell>
          <cell r="D1749">
            <v>57.64</v>
          </cell>
          <cell r="E1749">
            <v>11.67</v>
          </cell>
          <cell r="F1749">
            <v>69.319999999999993</v>
          </cell>
        </row>
        <row r="1750">
          <cell r="A1750" t="str">
            <v>5 S 02 230 51</v>
          </cell>
          <cell r="B1750" t="str">
            <v xml:space="preserve">Base brita grad.c/dist.agreg.contr.aut.greide BC </v>
          </cell>
          <cell r="C1750" t="str">
            <v>m³</v>
          </cell>
          <cell r="D1750">
            <v>57.8</v>
          </cell>
          <cell r="E1750">
            <v>11.71</v>
          </cell>
          <cell r="F1750">
            <v>69.510000000000005</v>
          </cell>
        </row>
        <row r="1751">
          <cell r="A1751" t="str">
            <v>5 S 02 231 00</v>
          </cell>
          <cell r="B1751" t="str">
            <v xml:space="preserve">Base de macadame hidraúlico </v>
          </cell>
          <cell r="C1751" t="str">
            <v>m³</v>
          </cell>
          <cell r="D1751">
            <v>39.24</v>
          </cell>
          <cell r="E1751">
            <v>7.95</v>
          </cell>
          <cell r="F1751">
            <v>47.19</v>
          </cell>
        </row>
        <row r="1752">
          <cell r="A1752" t="str">
            <v>5 S 02 231 50</v>
          </cell>
          <cell r="B1752" t="str">
            <v xml:space="preserve">Base de macadame hidraúlico BC </v>
          </cell>
          <cell r="C1752" t="str">
            <v>m³</v>
          </cell>
          <cell r="D1752">
            <v>51.36</v>
          </cell>
          <cell r="E1752">
            <v>10.4</v>
          </cell>
          <cell r="F1752">
            <v>61.77</v>
          </cell>
        </row>
        <row r="1753">
          <cell r="A1753" t="str">
            <v>5 S 02 240 11</v>
          </cell>
          <cell r="B1753" t="str">
            <v xml:space="preserve">Recomposição camada de base c/ adição de cimento </v>
          </cell>
          <cell r="C1753" t="str">
            <v>m³</v>
          </cell>
          <cell r="D1753">
            <v>25.52</v>
          </cell>
          <cell r="E1753">
            <v>5.17</v>
          </cell>
          <cell r="F1753">
            <v>30.69</v>
          </cell>
        </row>
        <row r="1754">
          <cell r="A1754" t="str">
            <v>5 S 02 241 01</v>
          </cell>
          <cell r="B1754" t="str">
            <v xml:space="preserve">Base de solo cimento com mistura em usina </v>
          </cell>
          <cell r="C1754" t="str">
            <v>m³</v>
          </cell>
          <cell r="D1754">
            <v>55.66</v>
          </cell>
          <cell r="E1754">
            <v>11.27</v>
          </cell>
          <cell r="F1754">
            <v>66.930000000000007</v>
          </cell>
        </row>
        <row r="1755">
          <cell r="A1755" t="str">
            <v>5 S 02 243 01</v>
          </cell>
          <cell r="B1755" t="str">
            <v xml:space="preserve">Sub-base solo melhorado c/cimento c/mist. em usina </v>
          </cell>
          <cell r="C1755" t="str">
            <v>m³</v>
          </cell>
          <cell r="D1755">
            <v>37.32</v>
          </cell>
          <cell r="E1755">
            <v>7.56</v>
          </cell>
          <cell r="F1755">
            <v>44.88</v>
          </cell>
        </row>
        <row r="1756">
          <cell r="A1756" t="str">
            <v>5 S 02 249 11</v>
          </cell>
          <cell r="B1756" t="str">
            <v xml:space="preserve">Recomp. base c/ demol. do rev. e incorp. à base </v>
          </cell>
          <cell r="C1756" t="str">
            <v>m³</v>
          </cell>
          <cell r="D1756">
            <v>10.87</v>
          </cell>
          <cell r="E1756">
            <v>2.2000000000000002</v>
          </cell>
          <cell r="F1756">
            <v>13.08</v>
          </cell>
        </row>
        <row r="1757">
          <cell r="A1757" t="str">
            <v>5 S 02 300 00</v>
          </cell>
          <cell r="B1757" t="str">
            <v>Imprimação</v>
          </cell>
          <cell r="C1757" t="str">
            <v>m²</v>
          </cell>
          <cell r="D1757">
            <v>0.15</v>
          </cell>
          <cell r="E1757">
            <v>0.03</v>
          </cell>
          <cell r="F1757">
            <v>0.18</v>
          </cell>
        </row>
        <row r="1758">
          <cell r="A1758" t="str">
            <v>5 S 02 400 00</v>
          </cell>
          <cell r="B1758" t="str">
            <v xml:space="preserve">Pintura de ligação </v>
          </cell>
          <cell r="C1758" t="str">
            <v>m²</v>
          </cell>
          <cell r="D1758">
            <v>0.11</v>
          </cell>
          <cell r="E1758">
            <v>0.02</v>
          </cell>
          <cell r="F1758">
            <v>0.13</v>
          </cell>
        </row>
        <row r="1759">
          <cell r="A1759" t="str">
            <v>5 S 02 500 01</v>
          </cell>
          <cell r="B1759" t="str">
            <v xml:space="preserve">Tratamento superficial simples c/ emulsão </v>
          </cell>
          <cell r="C1759" t="str">
            <v>m²</v>
          </cell>
          <cell r="D1759">
            <v>0.51</v>
          </cell>
          <cell r="E1759">
            <v>0.1</v>
          </cell>
          <cell r="F1759">
            <v>0.62</v>
          </cell>
        </row>
        <row r="1760">
          <cell r="A1760" t="str">
            <v>5 S 02 500 02</v>
          </cell>
          <cell r="B1760" t="str">
            <v xml:space="preserve">Tratamento superficial simples c/ banho diluído </v>
          </cell>
          <cell r="C1760" t="str">
            <v>m²</v>
          </cell>
          <cell r="D1760">
            <v>0.59</v>
          </cell>
          <cell r="E1760">
            <v>0.12</v>
          </cell>
          <cell r="F1760">
            <v>0.72</v>
          </cell>
        </row>
        <row r="1761">
          <cell r="A1761" t="str">
            <v>5 S 02 500 50</v>
          </cell>
          <cell r="B1761" t="str">
            <v xml:space="preserve">Tratamento superficial simples c/ CAP BC </v>
          </cell>
          <cell r="C1761" t="str">
            <v>m²</v>
          </cell>
          <cell r="D1761">
            <v>0.62</v>
          </cell>
          <cell r="E1761">
            <v>0.12</v>
          </cell>
          <cell r="F1761">
            <v>0.74</v>
          </cell>
        </row>
        <row r="1762">
          <cell r="A1762" t="str">
            <v>5 S 02 500 51</v>
          </cell>
          <cell r="B1762" t="str">
            <v xml:space="preserve">Tratamento superficial simples c/ emulsão BC </v>
          </cell>
          <cell r="C1762" t="str">
            <v>m²</v>
          </cell>
          <cell r="D1762">
            <v>0.57999999999999996</v>
          </cell>
          <cell r="E1762">
            <v>0.12</v>
          </cell>
          <cell r="F1762">
            <v>0.69</v>
          </cell>
        </row>
        <row r="1763">
          <cell r="A1763" t="str">
            <v>5 S 02 500 52</v>
          </cell>
          <cell r="B1763" t="str">
            <v>Tratamento superficial simples c/banho diluído BC</v>
          </cell>
          <cell r="C1763" t="str">
            <v>m²</v>
          </cell>
          <cell r="D1763">
            <v>0.66</v>
          </cell>
          <cell r="E1763">
            <v>0.13</v>
          </cell>
          <cell r="F1763">
            <v>0.79</v>
          </cell>
        </row>
        <row r="1764">
          <cell r="A1764" t="str">
            <v>5 S 02 501 01</v>
          </cell>
          <cell r="B1764" t="str">
            <v>Tratamento superficial duplo c/ emulsão</v>
          </cell>
          <cell r="C1764" t="str">
            <v>m²</v>
          </cell>
          <cell r="D1764">
            <v>1.61</v>
          </cell>
          <cell r="E1764">
            <v>0.33</v>
          </cell>
          <cell r="F1764">
            <v>1.94</v>
          </cell>
        </row>
        <row r="1765">
          <cell r="A1765" t="str">
            <v>5 S 02 501 02</v>
          </cell>
          <cell r="B1765" t="str">
            <v xml:space="preserve">Tratamento superficial duplo c/ banho diluído </v>
          </cell>
          <cell r="C1765" t="str">
            <v>m²</v>
          </cell>
          <cell r="D1765">
            <v>1.78</v>
          </cell>
          <cell r="E1765">
            <v>0.36</v>
          </cell>
          <cell r="F1765">
            <v>2.14</v>
          </cell>
        </row>
        <row r="1766">
          <cell r="A1766" t="str">
            <v>5 S 02 501 50</v>
          </cell>
          <cell r="B1766" t="str">
            <v xml:space="preserve">Tratamento superficial duplo c/ CAP BC </v>
          </cell>
          <cell r="C1766" t="str">
            <v>m²</v>
          </cell>
          <cell r="D1766">
            <v>1.82</v>
          </cell>
          <cell r="E1766">
            <v>0.37</v>
          </cell>
          <cell r="F1766">
            <v>2.1800000000000002</v>
          </cell>
        </row>
        <row r="1767">
          <cell r="A1767" t="str">
            <v>5 S 02 501 51</v>
          </cell>
          <cell r="B1767" t="str">
            <v xml:space="preserve">Tratamento superficial duplo c/ emulsão BC </v>
          </cell>
          <cell r="C1767" t="str">
            <v>m²</v>
          </cell>
          <cell r="D1767">
            <v>1.81</v>
          </cell>
          <cell r="E1767">
            <v>0.37</v>
          </cell>
          <cell r="F1767">
            <v>2.1800000000000002</v>
          </cell>
        </row>
        <row r="1768">
          <cell r="A1768" t="str">
            <v>5 S 02 501 52</v>
          </cell>
          <cell r="B1768" t="str">
            <v xml:space="preserve">Tratamento superficial duplo c/banho diluído BC </v>
          </cell>
          <cell r="C1768" t="str">
            <v>m²</v>
          </cell>
          <cell r="D1768">
            <v>1.98</v>
          </cell>
          <cell r="E1768">
            <v>0.4</v>
          </cell>
          <cell r="F1768">
            <v>2.38</v>
          </cell>
        </row>
        <row r="1769">
          <cell r="A1769" t="str">
            <v>5 S 02 502 01</v>
          </cell>
          <cell r="B1769" t="str">
            <v xml:space="preserve">Tratamento superficial triplo c/ emulsão </v>
          </cell>
          <cell r="C1769" t="str">
            <v>m²</v>
          </cell>
          <cell r="D1769">
            <v>2.34</v>
          </cell>
          <cell r="E1769">
            <v>0.47</v>
          </cell>
          <cell r="F1769">
            <v>2.81</v>
          </cell>
        </row>
        <row r="1770">
          <cell r="A1770" t="str">
            <v>5 S 02 502 02</v>
          </cell>
          <cell r="B1770" t="str">
            <v>Tratamento superficial triplo c/ banho diluído</v>
          </cell>
          <cell r="C1770" t="str">
            <v>m²</v>
          </cell>
          <cell r="D1770">
            <v>2.56</v>
          </cell>
          <cell r="E1770">
            <v>0.52</v>
          </cell>
          <cell r="F1770">
            <v>3.08</v>
          </cell>
        </row>
        <row r="1771">
          <cell r="A1771" t="str">
            <v>5 S 02 502 50</v>
          </cell>
          <cell r="B1771" t="str">
            <v xml:space="preserve">Tratamento superficial triplo c/ CAP BC </v>
          </cell>
          <cell r="C1771" t="str">
            <v>m²</v>
          </cell>
          <cell r="D1771">
            <v>2.5499999999999998</v>
          </cell>
          <cell r="E1771">
            <v>0.52</v>
          </cell>
          <cell r="F1771">
            <v>3.07</v>
          </cell>
        </row>
        <row r="1772">
          <cell r="A1772" t="str">
            <v>5 S 02 502 51</v>
          </cell>
          <cell r="B1772" t="str">
            <v xml:space="preserve">Tratamento superficial triplo c/ emulsão BC </v>
          </cell>
          <cell r="C1772" t="str">
            <v>m²</v>
          </cell>
          <cell r="D1772">
            <v>2.57</v>
          </cell>
          <cell r="E1772">
            <v>0.52</v>
          </cell>
          <cell r="F1772">
            <v>3.09</v>
          </cell>
        </row>
        <row r="1773">
          <cell r="A1773" t="str">
            <v>5 S 02 502 52</v>
          </cell>
          <cell r="B1773" t="str">
            <v>Tratamento superficial triplo c/ banho diluído BC</v>
          </cell>
          <cell r="C1773" t="str">
            <v>m²</v>
          </cell>
          <cell r="D1773">
            <v>2.79</v>
          </cell>
          <cell r="E1773">
            <v>0.56999999999999995</v>
          </cell>
          <cell r="F1773">
            <v>3.36</v>
          </cell>
        </row>
        <row r="1774">
          <cell r="A1774" t="str">
            <v>5 S 02 511 01</v>
          </cell>
          <cell r="B1774" t="str">
            <v>Micro-revestimento a frio - Microflex 0,8cm</v>
          </cell>
          <cell r="C1774" t="str">
            <v>m²</v>
          </cell>
          <cell r="D1774">
            <v>1.43</v>
          </cell>
          <cell r="E1774">
            <v>0.28999999999999998</v>
          </cell>
          <cell r="F1774">
            <v>1.72</v>
          </cell>
        </row>
        <row r="1775">
          <cell r="A1775" t="str">
            <v>5 S 02 511 02</v>
          </cell>
          <cell r="B1775" t="str">
            <v xml:space="preserve">Micro-revestimento a frio - Microflex 1,5 cm </v>
          </cell>
          <cell r="C1775" t="str">
            <v>m²</v>
          </cell>
          <cell r="D1775">
            <v>2.79</v>
          </cell>
          <cell r="E1775">
            <v>0.56999999999999995</v>
          </cell>
          <cell r="F1775">
            <v>3.36</v>
          </cell>
        </row>
        <row r="1776">
          <cell r="A1776" t="str">
            <v>5 S 02 511 03</v>
          </cell>
          <cell r="B1776" t="str">
            <v xml:space="preserve">Micro-revestimento a frio - Microflex 2,0 cm </v>
          </cell>
          <cell r="C1776" t="str">
            <v>m²</v>
          </cell>
          <cell r="D1776">
            <v>3.71</v>
          </cell>
          <cell r="E1776">
            <v>0.75</v>
          </cell>
          <cell r="F1776">
            <v>4.46</v>
          </cell>
        </row>
        <row r="1777">
          <cell r="A1777" t="str">
            <v>5 S 02 511 04</v>
          </cell>
          <cell r="B1777" t="str">
            <v xml:space="preserve">Micro-revestimento a frio - Microflex - 2,5 cm </v>
          </cell>
          <cell r="C1777" t="str">
            <v>m²</v>
          </cell>
          <cell r="D1777">
            <v>4.38</v>
          </cell>
          <cell r="E1777">
            <v>0.89</v>
          </cell>
          <cell r="F1777">
            <v>5.26</v>
          </cell>
        </row>
        <row r="1778">
          <cell r="A1778" t="str">
            <v>5 S 02 511 51</v>
          </cell>
          <cell r="B1778" t="str">
            <v>Micro-revestimento a frio - Microflex 0,8cm BC</v>
          </cell>
          <cell r="C1778" t="str">
            <v>m²</v>
          </cell>
          <cell r="D1778">
            <v>1.49</v>
          </cell>
          <cell r="E1778">
            <v>0.3</v>
          </cell>
          <cell r="F1778">
            <v>1.79</v>
          </cell>
        </row>
        <row r="1779">
          <cell r="A1779" t="str">
            <v>5 S 02 511 52</v>
          </cell>
          <cell r="B1779" t="str">
            <v xml:space="preserve">Micro-revestimento a frio - Microflex 1,5 cm BC </v>
          </cell>
          <cell r="C1779" t="str">
            <v>m²</v>
          </cell>
          <cell r="D1779">
            <v>2.91</v>
          </cell>
          <cell r="E1779">
            <v>0.59</v>
          </cell>
          <cell r="F1779">
            <v>3.51</v>
          </cell>
        </row>
        <row r="1780">
          <cell r="A1780" t="str">
            <v>5 S 02 511 53</v>
          </cell>
          <cell r="B1780" t="str">
            <v xml:space="preserve">Micro-revestimento a frio - Microflex 2,0 cm BC </v>
          </cell>
          <cell r="C1780" t="str">
            <v>m²</v>
          </cell>
          <cell r="D1780">
            <v>3.87</v>
          </cell>
          <cell r="E1780">
            <v>0.78</v>
          </cell>
          <cell r="F1780">
            <v>4.66</v>
          </cell>
        </row>
        <row r="1781">
          <cell r="A1781" t="str">
            <v>5 S 02 511 54</v>
          </cell>
          <cell r="B1781" t="str">
            <v xml:space="preserve">Micro-revestimento a frio-Microflex-2,5 cm BC </v>
          </cell>
          <cell r="C1781" t="str">
            <v>m²</v>
          </cell>
          <cell r="D1781">
            <v>4.58</v>
          </cell>
          <cell r="E1781">
            <v>0.93</v>
          </cell>
          <cell r="F1781">
            <v>5.51</v>
          </cell>
        </row>
        <row r="1782">
          <cell r="A1782" t="str">
            <v>5 S 02 512 01</v>
          </cell>
          <cell r="B1782" t="str">
            <v>Lama asfáltica fina (granulometrias I e II)</v>
          </cell>
          <cell r="C1782" t="str">
            <v>m²</v>
          </cell>
          <cell r="D1782">
            <v>0.56999999999999995</v>
          </cell>
          <cell r="E1782">
            <v>0.12</v>
          </cell>
          <cell r="F1782">
            <v>0.69</v>
          </cell>
        </row>
        <row r="1783">
          <cell r="A1783" t="str">
            <v>5 S 02 512 02</v>
          </cell>
          <cell r="B1783" t="str">
            <v xml:space="preserve">Lama asfáltica grossa (granulometrias III e IV) </v>
          </cell>
          <cell r="C1783" t="str">
            <v>m²</v>
          </cell>
          <cell r="D1783">
            <v>1.04</v>
          </cell>
          <cell r="E1783">
            <v>0.21</v>
          </cell>
          <cell r="F1783">
            <v>1.25</v>
          </cell>
        </row>
        <row r="1784">
          <cell r="A1784" t="str">
            <v>5 S 02 512 51</v>
          </cell>
          <cell r="B1784" t="str">
            <v xml:space="preserve">Lama asfáltica fina (granulometrias I e II) AC/BC </v>
          </cell>
          <cell r="C1784" t="str">
            <v>m²</v>
          </cell>
          <cell r="D1784">
            <v>0.6</v>
          </cell>
          <cell r="E1784">
            <v>0.12</v>
          </cell>
          <cell r="F1784">
            <v>0.72</v>
          </cell>
        </row>
        <row r="1785">
          <cell r="A1785" t="str">
            <v>5 S 02 512 52</v>
          </cell>
          <cell r="B1785" t="str">
            <v xml:space="preserve">Lama asfált.grossa (granulometrias III e IV) AC/BC </v>
          </cell>
          <cell r="C1785" t="str">
            <v>m²</v>
          </cell>
          <cell r="D1785">
            <v>1.1000000000000001</v>
          </cell>
          <cell r="E1785">
            <v>0.22</v>
          </cell>
          <cell r="F1785">
            <v>1.32</v>
          </cell>
        </row>
        <row r="1786">
          <cell r="A1786" t="str">
            <v>5 S 02 530 00</v>
          </cell>
          <cell r="B1786" t="str">
            <v xml:space="preserve">Pré-misturado a frio </v>
          </cell>
          <cell r="C1786" t="str">
            <v>m³</v>
          </cell>
          <cell r="D1786">
            <v>63.86</v>
          </cell>
          <cell r="E1786">
            <v>12.93</v>
          </cell>
          <cell r="F1786">
            <v>76.790000000000006</v>
          </cell>
        </row>
        <row r="1787">
          <cell r="A1787" t="str">
            <v>5 S 02 530 50</v>
          </cell>
          <cell r="B1787" t="str">
            <v xml:space="preserve">Pré-misturado a frio AC/BC </v>
          </cell>
          <cell r="C1787" t="str">
            <v>m³</v>
          </cell>
          <cell r="D1787">
            <v>76.2</v>
          </cell>
          <cell r="E1787">
            <v>15.43</v>
          </cell>
          <cell r="F1787">
            <v>91.63</v>
          </cell>
        </row>
        <row r="1788">
          <cell r="A1788" t="str">
            <v>5 S 02 531 00</v>
          </cell>
          <cell r="B1788" t="str">
            <v xml:space="preserve">Macadame betuminoso por penetração </v>
          </cell>
          <cell r="C1788" t="str">
            <v>m³</v>
          </cell>
          <cell r="D1788">
            <v>54.6</v>
          </cell>
          <cell r="E1788">
            <v>11.06</v>
          </cell>
          <cell r="F1788">
            <v>65.66</v>
          </cell>
        </row>
        <row r="1789">
          <cell r="A1789" t="str">
            <v>5 S 02 531 50</v>
          </cell>
          <cell r="B1789" t="str">
            <v xml:space="preserve">Macadame betuminoso por penetração BC </v>
          </cell>
          <cell r="C1789" t="str">
            <v>m³</v>
          </cell>
          <cell r="D1789">
            <v>65.92</v>
          </cell>
          <cell r="E1789">
            <v>13.35</v>
          </cell>
          <cell r="F1789">
            <v>79.27</v>
          </cell>
        </row>
        <row r="1790">
          <cell r="A1790" t="str">
            <v>5 S 02 532 00</v>
          </cell>
          <cell r="B1790" t="str">
            <v xml:space="preserve">Areia-asfalto a quente </v>
          </cell>
          <cell r="C1790" t="str">
            <v>t</v>
          </cell>
          <cell r="D1790">
            <v>37.94</v>
          </cell>
          <cell r="E1790">
            <v>7.68</v>
          </cell>
          <cell r="F1790">
            <v>45.62</v>
          </cell>
        </row>
        <row r="1791">
          <cell r="A1791" t="str">
            <v>5 S 02 532 50</v>
          </cell>
          <cell r="B1791" t="str">
            <v xml:space="preserve">Areia-asfalto a quente AC </v>
          </cell>
          <cell r="C1791" t="str">
            <v>t</v>
          </cell>
          <cell r="D1791">
            <v>46.57</v>
          </cell>
          <cell r="E1791">
            <v>9.43</v>
          </cell>
          <cell r="F1791">
            <v>56.01</v>
          </cell>
        </row>
        <row r="1792">
          <cell r="A1792" t="str">
            <v>5 S 02 540 01</v>
          </cell>
          <cell r="B1792" t="str">
            <v>Conc. betumin.usinado a quente - capa de rolamento</v>
          </cell>
          <cell r="C1792" t="str">
            <v>t</v>
          </cell>
          <cell r="D1792">
            <v>34.979999999999997</v>
          </cell>
          <cell r="E1792">
            <v>7.08</v>
          </cell>
          <cell r="F1792">
            <v>42.06</v>
          </cell>
        </row>
        <row r="1793">
          <cell r="A1793" t="str">
            <v>5 S 02 540 02</v>
          </cell>
          <cell r="B1793" t="str">
            <v>Concreto betuminoso usinado a quente - binder</v>
          </cell>
          <cell r="C1793" t="str">
            <v>t</v>
          </cell>
          <cell r="D1793">
            <v>34.450000000000003</v>
          </cell>
          <cell r="E1793">
            <v>6.98</v>
          </cell>
          <cell r="F1793">
            <v>41.42</v>
          </cell>
        </row>
        <row r="1794">
          <cell r="A1794" t="str">
            <v>5 S 02 540 12</v>
          </cell>
          <cell r="B1794" t="str">
            <v xml:space="preserve">CBUQ reciclado em usina fixa </v>
          </cell>
          <cell r="C1794" t="str">
            <v>t</v>
          </cell>
          <cell r="D1794">
            <v>30.06</v>
          </cell>
          <cell r="E1794">
            <v>6.09</v>
          </cell>
          <cell r="F1794">
            <v>36.15</v>
          </cell>
        </row>
        <row r="1795">
          <cell r="A1795" t="str">
            <v>5 S 02 540 51</v>
          </cell>
          <cell r="B1795" t="str">
            <v>CBUQ -capa de rolamento AC/BC</v>
          </cell>
          <cell r="C1795" t="str">
            <v>t</v>
          </cell>
          <cell r="D1795">
            <v>40.520000000000003</v>
          </cell>
          <cell r="E1795">
            <v>8.2100000000000009</v>
          </cell>
          <cell r="F1795">
            <v>48.72</v>
          </cell>
        </row>
        <row r="1796">
          <cell r="A1796" t="str">
            <v>5 S 02 540 52</v>
          </cell>
          <cell r="B1796" t="str">
            <v xml:space="preserve">CBUQ -binder AC/BC </v>
          </cell>
          <cell r="C1796" t="str">
            <v>t</v>
          </cell>
          <cell r="D1796">
            <v>40.200000000000003</v>
          </cell>
          <cell r="E1796">
            <v>8.14</v>
          </cell>
          <cell r="F1796">
            <v>48.34</v>
          </cell>
        </row>
        <row r="1797">
          <cell r="A1797" t="str">
            <v>5 S 02 540 62</v>
          </cell>
          <cell r="B1797" t="str">
            <v>CBUQ reciclado em usina fixa AC/BC</v>
          </cell>
          <cell r="C1797" t="str">
            <v>t</v>
          </cell>
          <cell r="D1797">
            <v>32.69</v>
          </cell>
          <cell r="E1797">
            <v>6.62</v>
          </cell>
          <cell r="F1797">
            <v>39.32</v>
          </cell>
        </row>
        <row r="1798">
          <cell r="A1798" t="str">
            <v>5 S 02 600 00</v>
          </cell>
          <cell r="B1798" t="str">
            <v xml:space="preserve">Manta sintét. p/ recap.asfál.- fornec. e aplicação </v>
          </cell>
          <cell r="C1798" t="str">
            <v>m²</v>
          </cell>
          <cell r="D1798">
            <v>3.48</v>
          </cell>
          <cell r="E1798">
            <v>0.71</v>
          </cell>
          <cell r="F1798">
            <v>4.1900000000000004</v>
          </cell>
        </row>
        <row r="1799">
          <cell r="A1799" t="str">
            <v>5 S 02 607 00</v>
          </cell>
          <cell r="B1799" t="str">
            <v xml:space="preserve">Concreto cimento portland c/ equip. pequeno porte </v>
          </cell>
          <cell r="C1799" t="str">
            <v>m³</v>
          </cell>
          <cell r="D1799">
            <v>191.06</v>
          </cell>
          <cell r="E1799">
            <v>38.69</v>
          </cell>
          <cell r="F1799">
            <v>229.75</v>
          </cell>
        </row>
        <row r="1800">
          <cell r="A1800" t="str">
            <v>5 S 02 607 50</v>
          </cell>
          <cell r="B1800" t="str">
            <v xml:space="preserve">Concr.cimento portland c/equip.pequeno porte AC/BC </v>
          </cell>
          <cell r="C1800" t="str">
            <v>m³</v>
          </cell>
          <cell r="D1800">
            <v>203.91</v>
          </cell>
          <cell r="E1800">
            <v>41.29</v>
          </cell>
          <cell r="F1800">
            <v>245.2</v>
          </cell>
        </row>
        <row r="1801">
          <cell r="A1801" t="str">
            <v>5 S 02 702 00</v>
          </cell>
          <cell r="B1801" t="str">
            <v>Limpeza e enchimento de junta de pavimento de conc</v>
          </cell>
          <cell r="C1801" t="str">
            <v>m</v>
          </cell>
          <cell r="D1801">
            <v>3.91</v>
          </cell>
          <cell r="E1801">
            <v>0.79</v>
          </cell>
          <cell r="F1801">
            <v>4.7</v>
          </cell>
        </row>
        <row r="1802">
          <cell r="A1802" t="str">
            <v>5 S 02 905 00</v>
          </cell>
          <cell r="B1802" t="str">
            <v xml:space="preserve">Remoção mecanizada de revestimento betuminoso </v>
          </cell>
          <cell r="C1802" t="str">
            <v>m³</v>
          </cell>
          <cell r="D1802">
            <v>6.78</v>
          </cell>
          <cell r="E1802">
            <v>1.37</v>
          </cell>
          <cell r="F1802">
            <v>8.15</v>
          </cell>
        </row>
        <row r="1803">
          <cell r="A1803" t="str">
            <v>5 S 02 905 01</v>
          </cell>
          <cell r="B1803" t="str">
            <v xml:space="preserve">Remoção manual de revestimento betuminoso </v>
          </cell>
          <cell r="C1803" t="str">
            <v>m³</v>
          </cell>
          <cell r="D1803">
            <v>146.59</v>
          </cell>
          <cell r="E1803">
            <v>29.68</v>
          </cell>
          <cell r="F1803">
            <v>176.27</v>
          </cell>
        </row>
        <row r="1804">
          <cell r="A1804" t="str">
            <v>5 S 02 906 00</v>
          </cell>
          <cell r="B1804" t="str">
            <v xml:space="preserve">Remoção mecanizada da camada granular pavimento </v>
          </cell>
          <cell r="C1804" t="str">
            <v>m³</v>
          </cell>
          <cell r="D1804">
            <v>4.3</v>
          </cell>
          <cell r="E1804">
            <v>0.87</v>
          </cell>
          <cell r="F1804">
            <v>5.17</v>
          </cell>
        </row>
        <row r="1805">
          <cell r="A1805" t="str">
            <v>5 S 02 906 01</v>
          </cell>
          <cell r="B1805" t="str">
            <v xml:space="preserve">Remoção manual da camada granular do pavimento </v>
          </cell>
          <cell r="C1805" t="str">
            <v>m³</v>
          </cell>
          <cell r="D1805">
            <v>83.36</v>
          </cell>
          <cell r="E1805">
            <v>16.88</v>
          </cell>
          <cell r="F1805">
            <v>100.24</v>
          </cell>
        </row>
        <row r="1806">
          <cell r="A1806" t="str">
            <v>5 S 02 907 00</v>
          </cell>
          <cell r="B1806" t="str">
            <v xml:space="preserve">Remoção mecanizada material de baixa capac.suporte </v>
          </cell>
          <cell r="C1806" t="str">
            <v>m³</v>
          </cell>
          <cell r="D1806">
            <v>4.2300000000000004</v>
          </cell>
          <cell r="E1806">
            <v>0.86</v>
          </cell>
          <cell r="F1806">
            <v>5.08</v>
          </cell>
        </row>
        <row r="1807">
          <cell r="A1807" t="str">
            <v>5 S 02 907 01</v>
          </cell>
          <cell r="B1807" t="str">
            <v xml:space="preserve">Remoção manual de material de baixa capac.suporte </v>
          </cell>
          <cell r="C1807" t="str">
            <v>m³</v>
          </cell>
          <cell r="D1807">
            <v>70.989999999999995</v>
          </cell>
          <cell r="E1807">
            <v>14.38</v>
          </cell>
          <cell r="F1807">
            <v>85.36</v>
          </cell>
        </row>
        <row r="1808">
          <cell r="A1808" t="str">
            <v>5 S 02 908 00</v>
          </cell>
          <cell r="B1808" t="str">
            <v>Arrancamento e remoção de paralelepípedos</v>
          </cell>
          <cell r="C1808" t="str">
            <v>m²</v>
          </cell>
          <cell r="D1808">
            <v>15.27</v>
          </cell>
          <cell r="E1808">
            <v>3.09</v>
          </cell>
          <cell r="F1808">
            <v>18.36</v>
          </cell>
        </row>
        <row r="1809">
          <cell r="A1809" t="str">
            <v>5 S 02 909 00</v>
          </cell>
          <cell r="B1809" t="str">
            <v xml:space="preserve">Arrancamento e remoção de meios-fios </v>
          </cell>
          <cell r="C1809" t="str">
            <v>m³</v>
          </cell>
          <cell r="D1809">
            <v>85.78</v>
          </cell>
          <cell r="E1809">
            <v>17.37</v>
          </cell>
          <cell r="F1809">
            <v>103.15</v>
          </cell>
        </row>
        <row r="1810">
          <cell r="A1810" t="str">
            <v>5 S 02 990 11</v>
          </cell>
          <cell r="B1810" t="str">
            <v xml:space="preserve">Fresagem contínua do revest. betuminoso </v>
          </cell>
          <cell r="C1810" t="str">
            <v>m³</v>
          </cell>
          <cell r="D1810">
            <v>93.6</v>
          </cell>
          <cell r="E1810">
            <v>18.95</v>
          </cell>
          <cell r="F1810">
            <v>112.55</v>
          </cell>
        </row>
        <row r="1811">
          <cell r="A1811" t="str">
            <v>5 S 02 990 12</v>
          </cell>
          <cell r="B1811" t="str">
            <v xml:space="preserve">Fresagem descontínua revest. betuminoso </v>
          </cell>
          <cell r="C1811" t="str">
            <v>m³</v>
          </cell>
          <cell r="D1811">
            <v>128.08000000000001</v>
          </cell>
          <cell r="E1811">
            <v>25.94</v>
          </cell>
          <cell r="F1811">
            <v>154.02000000000001</v>
          </cell>
        </row>
        <row r="1812">
          <cell r="A1812" t="str">
            <v>5 S 02 991 01</v>
          </cell>
          <cell r="B1812" t="str">
            <v xml:space="preserve">Recicl.simpl. c/incorp. rev. asf. inferior 5 cm </v>
          </cell>
          <cell r="C1812" t="str">
            <v>m³</v>
          </cell>
          <cell r="D1812">
            <v>34.53</v>
          </cell>
          <cell r="E1812">
            <v>6.99</v>
          </cell>
          <cell r="F1812">
            <v>41.52</v>
          </cell>
        </row>
        <row r="1813">
          <cell r="A1813" t="str">
            <v>5 S 02 991 02</v>
          </cell>
          <cell r="B1813" t="str">
            <v xml:space="preserve">Recil. simpl. c/incorp. rev.asf. entre 5 e 10 cm </v>
          </cell>
          <cell r="C1813" t="str">
            <v>m³</v>
          </cell>
          <cell r="D1813">
            <v>38.299999999999997</v>
          </cell>
          <cell r="E1813">
            <v>7.76</v>
          </cell>
          <cell r="F1813">
            <v>46.06</v>
          </cell>
        </row>
        <row r="1814">
          <cell r="A1814" t="str">
            <v>5 S 02 991 03</v>
          </cell>
          <cell r="B1814" t="str">
            <v xml:space="preserve">Recicl. c/cim. e incorp. rev. asf. inferior 5 cm </v>
          </cell>
          <cell r="C1814" t="str">
            <v>m³</v>
          </cell>
          <cell r="D1814">
            <v>53.77</v>
          </cell>
          <cell r="E1814">
            <v>10.89</v>
          </cell>
          <cell r="F1814">
            <v>64.66</v>
          </cell>
        </row>
        <row r="1815">
          <cell r="A1815" t="str">
            <v>5 S 02 991 04</v>
          </cell>
          <cell r="B1815" t="str">
            <v>recil. c/cim. e incorp. rev. asf. entre 5 e 10 cm</v>
          </cell>
          <cell r="C1815" t="str">
            <v>m³</v>
          </cell>
          <cell r="D1815">
            <v>57.55</v>
          </cell>
          <cell r="E1815">
            <v>11.65</v>
          </cell>
          <cell r="F1815">
            <v>69.2</v>
          </cell>
        </row>
        <row r="1816">
          <cell r="A1816" t="str">
            <v>5 S 02 991 05</v>
          </cell>
          <cell r="B1816" t="str">
            <v>Recicl. c/brita e incorp. rev. asf. inferior 5 cm</v>
          </cell>
          <cell r="C1816" t="str">
            <v>m³</v>
          </cell>
          <cell r="D1816">
            <v>37.21</v>
          </cell>
          <cell r="E1816">
            <v>7.53</v>
          </cell>
          <cell r="F1816">
            <v>44.74</v>
          </cell>
        </row>
        <row r="1817">
          <cell r="A1817" t="str">
            <v>5 S 02 991 06</v>
          </cell>
          <cell r="B1817" t="str">
            <v xml:space="preserve">Recicl. c/brita e incorp. rev. asf. entre 5 e 10cm </v>
          </cell>
          <cell r="C1817" t="str">
            <v>m³</v>
          </cell>
          <cell r="D1817">
            <v>40.97</v>
          </cell>
          <cell r="E1817">
            <v>8.3000000000000007</v>
          </cell>
          <cell r="F1817">
            <v>49.27</v>
          </cell>
        </row>
        <row r="1818">
          <cell r="A1818" t="str">
            <v>5 S 02 991 07</v>
          </cell>
          <cell r="B1818" t="str">
            <v xml:space="preserve">Recicl. c/cim. brita e incorp. rev. asf. inf. 5 cm </v>
          </cell>
          <cell r="C1818" t="str">
            <v>m³</v>
          </cell>
          <cell r="D1818">
            <v>40.99</v>
          </cell>
          <cell r="E1818">
            <v>8.3000000000000007</v>
          </cell>
          <cell r="F1818">
            <v>49.29</v>
          </cell>
        </row>
        <row r="1819">
          <cell r="A1819" t="str">
            <v>5 S 02 991 08</v>
          </cell>
          <cell r="B1819" t="str">
            <v xml:space="preserve">Recicl.c/cim.brita e incorp.rev.asf.entre 5 e 10cm </v>
          </cell>
          <cell r="C1819" t="str">
            <v>m³</v>
          </cell>
          <cell r="D1819">
            <v>63.24</v>
          </cell>
          <cell r="E1819">
            <v>12.81</v>
          </cell>
          <cell r="F1819">
            <v>76.040000000000006</v>
          </cell>
        </row>
        <row r="1820">
          <cell r="A1820" t="str">
            <v>5 S 02 992 01</v>
          </cell>
          <cell r="B1820" t="str">
            <v>Recicl.simpl. c/incorp. rev. asf. inferior 5 cm</v>
          </cell>
          <cell r="C1820" t="str">
            <v>m³</v>
          </cell>
          <cell r="D1820">
            <v>33.22</v>
          </cell>
          <cell r="E1820">
            <v>6.73</v>
          </cell>
          <cell r="F1820">
            <v>39.950000000000003</v>
          </cell>
        </row>
        <row r="1821">
          <cell r="A1821" t="str">
            <v>5 S 02 992 02</v>
          </cell>
          <cell r="B1821" t="str">
            <v xml:space="preserve">Recil. simpl. c/incorp. rev.asf. entre 5 e 10 cm </v>
          </cell>
          <cell r="C1821" t="str">
            <v>m³</v>
          </cell>
          <cell r="D1821">
            <v>35.18</v>
          </cell>
          <cell r="E1821">
            <v>7.12</v>
          </cell>
          <cell r="F1821">
            <v>42.31</v>
          </cell>
        </row>
        <row r="1822">
          <cell r="A1822" t="str">
            <v>5 S 02 992 03</v>
          </cell>
          <cell r="B1822" t="str">
            <v xml:space="preserve">Recil. simpl. c/incorp. rev.asf. entre 10 e 15 cm </v>
          </cell>
          <cell r="C1822" t="str">
            <v>m³</v>
          </cell>
          <cell r="D1822">
            <v>37.31</v>
          </cell>
          <cell r="E1822">
            <v>7.56</v>
          </cell>
          <cell r="F1822">
            <v>44.87</v>
          </cell>
        </row>
        <row r="1823">
          <cell r="A1823" t="str">
            <v>5 S 02 992 04</v>
          </cell>
          <cell r="B1823" t="str">
            <v xml:space="preserve">Recicl. c/cim. e incorp. rev. asf. inferior 5 cm </v>
          </cell>
          <cell r="C1823" t="str">
            <v>m³</v>
          </cell>
          <cell r="D1823">
            <v>52.46</v>
          </cell>
          <cell r="E1823">
            <v>10.62</v>
          </cell>
          <cell r="F1823">
            <v>63.09</v>
          </cell>
        </row>
        <row r="1824">
          <cell r="A1824" t="str">
            <v>5 S 02 992 05</v>
          </cell>
          <cell r="B1824" t="str">
            <v>recil. c/cim. e incorp. rev. asf. entre 5 e 10 cm</v>
          </cell>
          <cell r="C1824" t="str">
            <v>m³</v>
          </cell>
          <cell r="D1824">
            <v>54.43</v>
          </cell>
          <cell r="E1824">
            <v>11.02</v>
          </cell>
          <cell r="F1824">
            <v>65.45</v>
          </cell>
        </row>
        <row r="1825">
          <cell r="A1825" t="str">
            <v>5 S 02 992 06</v>
          </cell>
          <cell r="B1825" t="str">
            <v xml:space="preserve">recil. c/cim. e incorp. rev. asf. entre 10 e 15 cm </v>
          </cell>
          <cell r="C1825" t="str">
            <v>m³</v>
          </cell>
          <cell r="D1825">
            <v>56.49</v>
          </cell>
          <cell r="E1825">
            <v>11.44</v>
          </cell>
          <cell r="F1825">
            <v>67.930000000000007</v>
          </cell>
        </row>
        <row r="1826">
          <cell r="A1826" t="str">
            <v>5 S 02 992 07</v>
          </cell>
          <cell r="B1826" t="str">
            <v xml:space="preserve">Recicl. c/brita e incorp. rev. asf. inferior 5 cm </v>
          </cell>
          <cell r="C1826" t="str">
            <v>m³</v>
          </cell>
          <cell r="D1826">
            <v>38.909999999999997</v>
          </cell>
          <cell r="E1826">
            <v>7.88</v>
          </cell>
          <cell r="F1826">
            <v>46.79</v>
          </cell>
        </row>
        <row r="1827">
          <cell r="A1827" t="str">
            <v>5 S 02 992 08</v>
          </cell>
          <cell r="B1827" t="str">
            <v xml:space="preserve">Recicl. c/brita e incorp. rev. asf. entre 5 e 10cm </v>
          </cell>
          <cell r="C1827" t="str">
            <v>m³</v>
          </cell>
          <cell r="D1827">
            <v>40.880000000000003</v>
          </cell>
          <cell r="E1827">
            <v>8.2799999999999994</v>
          </cell>
          <cell r="F1827">
            <v>49.16</v>
          </cell>
        </row>
        <row r="1828">
          <cell r="A1828" t="str">
            <v>5 S 02 992 09</v>
          </cell>
          <cell r="B1828" t="str">
            <v xml:space="preserve">Recicl. c/brita e incorp. rev.asf. entre 10 e 15cm </v>
          </cell>
          <cell r="C1828" t="str">
            <v>m³</v>
          </cell>
          <cell r="D1828">
            <v>42.94</v>
          </cell>
          <cell r="E1828">
            <v>8.69</v>
          </cell>
          <cell r="F1828">
            <v>51.63</v>
          </cell>
        </row>
        <row r="1829">
          <cell r="A1829" t="str">
            <v>5 S 02 992 10</v>
          </cell>
          <cell r="B1829" t="str">
            <v xml:space="preserve">Recicl. c/cim. brita e incorp. rev. asf. inf. 5 cm </v>
          </cell>
          <cell r="C1829" t="str">
            <v>m³</v>
          </cell>
          <cell r="D1829">
            <v>58.15</v>
          </cell>
          <cell r="E1829">
            <v>11.78</v>
          </cell>
          <cell r="F1829">
            <v>69.930000000000007</v>
          </cell>
        </row>
        <row r="1830">
          <cell r="A1830" t="str">
            <v>5 S 02 992 11</v>
          </cell>
          <cell r="B1830" t="str">
            <v xml:space="preserve">Recicl.c/cim.brita e incorp.rev.asf.entre 5 e 10cm </v>
          </cell>
          <cell r="C1830" t="str">
            <v>m³</v>
          </cell>
          <cell r="D1830">
            <v>60.13</v>
          </cell>
          <cell r="E1830">
            <v>12.18</v>
          </cell>
          <cell r="F1830">
            <v>72.31</v>
          </cell>
        </row>
        <row r="1831">
          <cell r="A1831" t="str">
            <v>5 S 02 992 12</v>
          </cell>
          <cell r="B1831" t="str">
            <v xml:space="preserve">Recicl.c/cim.brita e incorp.rev.asf.entre 10e 15cm </v>
          </cell>
          <cell r="C1831" t="str">
            <v>m³</v>
          </cell>
          <cell r="D1831">
            <v>61.59</v>
          </cell>
          <cell r="E1831">
            <v>12.47</v>
          </cell>
          <cell r="F1831">
            <v>74.069999999999993</v>
          </cell>
        </row>
        <row r="1832">
          <cell r="A1832" t="str">
            <v>5 S 02 992 13</v>
          </cell>
          <cell r="B1832" t="str">
            <v xml:space="preserve">Rec. c/esp. asf. e incorp. rev.asf. inferior 10 cm </v>
          </cell>
          <cell r="C1832" t="str">
            <v>m³</v>
          </cell>
          <cell r="D1832">
            <v>51.69</v>
          </cell>
          <cell r="E1832">
            <v>10.47</v>
          </cell>
          <cell r="F1832">
            <v>62.16</v>
          </cell>
        </row>
        <row r="1833">
          <cell r="A1833" t="str">
            <v>5 S 02 992 14</v>
          </cell>
          <cell r="B1833" t="str">
            <v xml:space="preserve">Rec. c/esp. asf. e incorp. rev.asf. entre 10-15 cm </v>
          </cell>
          <cell r="C1833" t="str">
            <v>m³</v>
          </cell>
          <cell r="D1833">
            <v>54.8</v>
          </cell>
          <cell r="E1833">
            <v>11.1</v>
          </cell>
          <cell r="F1833">
            <v>65.900000000000006</v>
          </cell>
        </row>
        <row r="1834">
          <cell r="A1834" t="str">
            <v>5 S 04 300 16</v>
          </cell>
          <cell r="B1834" t="str">
            <v>Bueiro met. chapas múltiplas D=1,60m galv.</v>
          </cell>
          <cell r="C1834" t="str">
            <v>m</v>
          </cell>
          <cell r="D1834">
            <v>1187.67</v>
          </cell>
          <cell r="E1834">
            <v>240.5</v>
          </cell>
          <cell r="F1834">
            <v>1428.17</v>
          </cell>
        </row>
        <row r="1835">
          <cell r="A1835" t="str">
            <v>5 S 04 300 20</v>
          </cell>
          <cell r="B1835" t="str">
            <v xml:space="preserve">Bueiro met. chapas múltiplas D=2,00m galv. </v>
          </cell>
          <cell r="C1835" t="str">
            <v>m</v>
          </cell>
          <cell r="D1835">
            <v>1482.9</v>
          </cell>
          <cell r="E1835">
            <v>300.29000000000002</v>
          </cell>
          <cell r="F1835">
            <v>1783.18</v>
          </cell>
        </row>
        <row r="1836">
          <cell r="A1836" t="str">
            <v>5 S 04 300 30</v>
          </cell>
          <cell r="B1836" t="str">
            <v xml:space="preserve">Bueiro met. D=3,05 m rev.epoxy Hmax. aterro 12,50m </v>
          </cell>
          <cell r="C1836" t="str">
            <v>m</v>
          </cell>
          <cell r="D1836">
            <v>3818</v>
          </cell>
          <cell r="E1836">
            <v>773.14</v>
          </cell>
          <cell r="F1836">
            <v>4591.1400000000003</v>
          </cell>
        </row>
        <row r="1837">
          <cell r="A1837" t="str">
            <v>5 S 04 300 66</v>
          </cell>
          <cell r="B1837" t="str">
            <v xml:space="preserve">Bueiro met. chapas múltiplas D=1,60m galv. BC </v>
          </cell>
          <cell r="C1837" t="str">
            <v>m</v>
          </cell>
          <cell r="D1837">
            <v>1194.94</v>
          </cell>
          <cell r="E1837">
            <v>241.98</v>
          </cell>
          <cell r="F1837">
            <v>1436.92</v>
          </cell>
        </row>
        <row r="1838">
          <cell r="A1838" t="str">
            <v>5 S 04 300 70</v>
          </cell>
          <cell r="B1838" t="str">
            <v xml:space="preserve">Bueiro met. chapas múltiplas D=2,00m galv. BC </v>
          </cell>
          <cell r="C1838" t="str">
            <v>m</v>
          </cell>
          <cell r="D1838">
            <v>1490.98</v>
          </cell>
          <cell r="E1838">
            <v>301.92</v>
          </cell>
          <cell r="F1838">
            <v>1792.9</v>
          </cell>
        </row>
        <row r="1839">
          <cell r="A1839" t="str">
            <v>5 S 04 300 71</v>
          </cell>
          <cell r="B1839" t="str">
            <v xml:space="preserve">Bueiro met.D=3,05m rev.epoxy Hmax.aterro 12,50m BC </v>
          </cell>
          <cell r="C1839" t="str">
            <v>m</v>
          </cell>
          <cell r="D1839">
            <v>3831.57</v>
          </cell>
          <cell r="E1839">
            <v>775.89</v>
          </cell>
          <cell r="F1839">
            <v>4607.47</v>
          </cell>
        </row>
        <row r="1840">
          <cell r="A1840" t="str">
            <v>5 S 04 301 16</v>
          </cell>
          <cell r="B1840" t="str">
            <v>Bueiro met. chapas múltiplas D=1,60m rev. Epoxy</v>
          </cell>
          <cell r="C1840" t="str">
            <v>m</v>
          </cell>
          <cell r="D1840">
            <v>1201.57</v>
          </cell>
          <cell r="E1840">
            <v>243.32</v>
          </cell>
          <cell r="F1840">
            <v>1444.89</v>
          </cell>
        </row>
        <row r="1841">
          <cell r="A1841" t="str">
            <v>5 S 04 301 20</v>
          </cell>
          <cell r="B1841" t="str">
            <v xml:space="preserve">Bueiro met. chapas múltiplas D=2,00m rev. epoxy </v>
          </cell>
          <cell r="C1841" t="str">
            <v>m</v>
          </cell>
          <cell r="D1841">
            <v>1500.02</v>
          </cell>
          <cell r="E1841">
            <v>303.75</v>
          </cell>
          <cell r="F1841">
            <v>1803.77</v>
          </cell>
        </row>
        <row r="1842">
          <cell r="A1842" t="str">
            <v>5 S 04 301 66</v>
          </cell>
          <cell r="B1842" t="str">
            <v xml:space="preserve">Bueiro met. chapas múlt. D=1,60m rev. epoxy BC </v>
          </cell>
          <cell r="C1842" t="str">
            <v>m</v>
          </cell>
          <cell r="D1842">
            <v>1208.8399999999999</v>
          </cell>
          <cell r="E1842">
            <v>244.79</v>
          </cell>
          <cell r="F1842">
            <v>1453.63</v>
          </cell>
        </row>
        <row r="1843">
          <cell r="A1843" t="str">
            <v>5 S 04 301 70</v>
          </cell>
          <cell r="B1843" t="str">
            <v xml:space="preserve">Bueiro met. chapas múlt. D=2,00m rev. epoxy BC </v>
          </cell>
          <cell r="C1843" t="str">
            <v>m</v>
          </cell>
          <cell r="D1843">
            <v>1508.1</v>
          </cell>
          <cell r="E1843">
            <v>305.39</v>
          </cell>
          <cell r="F1843">
            <v>1813.49</v>
          </cell>
        </row>
        <row r="1844">
          <cell r="A1844" t="str">
            <v>5 S 04 310 12</v>
          </cell>
          <cell r="B1844" t="str">
            <v xml:space="preserve">Bueiro met. s/interrupção traf. D=1,20m galv. </v>
          </cell>
          <cell r="C1844" t="str">
            <v>m</v>
          </cell>
          <cell r="D1844">
            <v>1485.4</v>
          </cell>
          <cell r="E1844">
            <v>300.79000000000002</v>
          </cell>
          <cell r="F1844">
            <v>1786.2</v>
          </cell>
        </row>
        <row r="1845">
          <cell r="A1845" t="str">
            <v>5 S 04 310 16</v>
          </cell>
          <cell r="B1845" t="str">
            <v xml:space="preserve">Bueiro met. s/ interrup. de tráf. D=1,60m galv. </v>
          </cell>
          <cell r="C1845" t="str">
            <v>m</v>
          </cell>
          <cell r="D1845">
            <v>1950.04</v>
          </cell>
          <cell r="E1845">
            <v>394.88</v>
          </cell>
          <cell r="F1845">
            <v>2344.92</v>
          </cell>
        </row>
        <row r="1846">
          <cell r="A1846" t="str">
            <v>5 S 04 310 20</v>
          </cell>
          <cell r="B1846" t="str">
            <v xml:space="preserve">Bueiro met. s/ interrup. de tráf. D=2,00m galv. </v>
          </cell>
          <cell r="C1846" t="str">
            <v>m</v>
          </cell>
          <cell r="D1846">
            <v>2452.04</v>
          </cell>
          <cell r="E1846">
            <v>496.54</v>
          </cell>
          <cell r="F1846">
            <v>2948.58</v>
          </cell>
        </row>
        <row r="1847">
          <cell r="A1847" t="str">
            <v>5 S 04 311 12</v>
          </cell>
          <cell r="B1847" t="str">
            <v xml:space="preserve">Bueiro met. s/interrupção traf. D=1,20m rev. epoxy </v>
          </cell>
          <cell r="C1847" t="str">
            <v>m</v>
          </cell>
          <cell r="D1847">
            <v>1494.05</v>
          </cell>
          <cell r="E1847">
            <v>302.55</v>
          </cell>
          <cell r="F1847">
            <v>1796.6</v>
          </cell>
        </row>
        <row r="1848">
          <cell r="A1848" t="str">
            <v>5 S 04 311 16</v>
          </cell>
          <cell r="B1848" t="str">
            <v xml:space="preserve">Bueiro met.s/interrupção traf. D=1,60 m rev.epoxy </v>
          </cell>
          <cell r="C1848" t="str">
            <v>m</v>
          </cell>
          <cell r="D1848">
            <v>1961.37</v>
          </cell>
          <cell r="E1848">
            <v>397.18</v>
          </cell>
          <cell r="F1848">
            <v>2358.54</v>
          </cell>
        </row>
        <row r="1849">
          <cell r="A1849" t="str">
            <v>5 S 04 311 20</v>
          </cell>
          <cell r="B1849" t="str">
            <v xml:space="preserve">Bueiro met.s/interrupção tráf. D=2,00 m rev. epoxy </v>
          </cell>
          <cell r="C1849" t="str">
            <v>m</v>
          </cell>
          <cell r="D1849">
            <v>2796.06</v>
          </cell>
          <cell r="E1849">
            <v>566.20000000000005</v>
          </cell>
          <cell r="F1849">
            <v>3362.26</v>
          </cell>
        </row>
        <row r="1850">
          <cell r="A1850" t="str">
            <v>5 S 04 999 01</v>
          </cell>
          <cell r="B1850" t="str">
            <v>Remoção de bueiros existentes</v>
          </cell>
          <cell r="C1850" t="str">
            <v>m</v>
          </cell>
          <cell r="D1850">
            <v>54.58</v>
          </cell>
          <cell r="E1850">
            <v>11.05</v>
          </cell>
          <cell r="F1850">
            <v>65.63</v>
          </cell>
        </row>
        <row r="1851">
          <cell r="A1851" t="str">
            <v>5 S 04 999 04</v>
          </cell>
          <cell r="B1851" t="str">
            <v xml:space="preserve">Restauração de disp. danif. com concr. fck=15 MPa </v>
          </cell>
          <cell r="C1851" t="str">
            <v>m³</v>
          </cell>
          <cell r="D1851">
            <v>176.52</v>
          </cell>
          <cell r="E1851">
            <v>35.75</v>
          </cell>
          <cell r="F1851">
            <v>212.27</v>
          </cell>
        </row>
        <row r="1852">
          <cell r="A1852" t="str">
            <v>5 S 04 999 07</v>
          </cell>
          <cell r="B1852" t="str">
            <v xml:space="preserve">Demolição de dispositivos de concreto simples </v>
          </cell>
          <cell r="C1852" t="str">
            <v>m³</v>
          </cell>
          <cell r="D1852">
            <v>105.45</v>
          </cell>
          <cell r="E1852">
            <v>21.35</v>
          </cell>
          <cell r="F1852">
            <v>126.8</v>
          </cell>
        </row>
        <row r="1853">
          <cell r="A1853" t="str">
            <v>5 S 04 999 08</v>
          </cell>
          <cell r="B1853" t="str">
            <v xml:space="preserve">Demolição de dispositivos de concreto armado </v>
          </cell>
          <cell r="C1853" t="str">
            <v>m³</v>
          </cell>
          <cell r="D1853">
            <v>302.89999999999998</v>
          </cell>
          <cell r="E1853">
            <v>61.34</v>
          </cell>
          <cell r="F1853">
            <v>364.24</v>
          </cell>
        </row>
        <row r="1854">
          <cell r="A1854" t="str">
            <v>5 S 04 999 54</v>
          </cell>
          <cell r="B1854" t="str">
            <v xml:space="preserve">Restaur.de disp.danif.com concr. fck=15 MPa AC/BC </v>
          </cell>
          <cell r="C1854" t="str">
            <v>m³</v>
          </cell>
          <cell r="D1854">
            <v>194.47</v>
          </cell>
          <cell r="E1854">
            <v>39.380000000000003</v>
          </cell>
          <cell r="F1854">
            <v>233.85</v>
          </cell>
        </row>
        <row r="1855">
          <cell r="A1855" t="str">
            <v>5 S 05 100 00</v>
          </cell>
          <cell r="B1855" t="str">
            <v xml:space="preserve">Enleivamento </v>
          </cell>
          <cell r="C1855" t="str">
            <v>m²</v>
          </cell>
          <cell r="D1855">
            <v>5.04</v>
          </cell>
          <cell r="E1855">
            <v>1.02</v>
          </cell>
          <cell r="F1855">
            <v>6.06</v>
          </cell>
        </row>
        <row r="1856">
          <cell r="A1856" t="str">
            <v>5 S 05 102 00</v>
          </cell>
          <cell r="B1856" t="str">
            <v xml:space="preserve">Hidrossemeadura </v>
          </cell>
          <cell r="C1856" t="str">
            <v>m²</v>
          </cell>
          <cell r="D1856">
            <v>0.78</v>
          </cell>
          <cell r="E1856">
            <v>0.16</v>
          </cell>
          <cell r="F1856">
            <v>0.94</v>
          </cell>
        </row>
        <row r="1857">
          <cell r="A1857" t="str">
            <v>5 S 05 300 01</v>
          </cell>
          <cell r="B1857" t="str">
            <v xml:space="preserve">Alvenaria de pedra arrumada </v>
          </cell>
          <cell r="C1857" t="str">
            <v>m³</v>
          </cell>
          <cell r="D1857">
            <v>76.86</v>
          </cell>
          <cell r="E1857">
            <v>15.56</v>
          </cell>
          <cell r="F1857">
            <v>92.42</v>
          </cell>
        </row>
        <row r="1858">
          <cell r="A1858" t="str">
            <v>5 S 05 300 02</v>
          </cell>
          <cell r="B1858" t="str">
            <v xml:space="preserve">Enrocamento de pedra jogada </v>
          </cell>
          <cell r="C1858" t="str">
            <v>m³</v>
          </cell>
          <cell r="D1858">
            <v>39.94</v>
          </cell>
          <cell r="E1858">
            <v>8.09</v>
          </cell>
          <cell r="F1858">
            <v>48.02</v>
          </cell>
        </row>
        <row r="1859">
          <cell r="A1859" t="str">
            <v>5 S 05 301 00</v>
          </cell>
          <cell r="B1859" t="str">
            <v xml:space="preserve">Alvenaria de pedra argamassada </v>
          </cell>
          <cell r="C1859" t="str">
            <v>m³</v>
          </cell>
          <cell r="D1859">
            <v>125.61</v>
          </cell>
          <cell r="E1859">
            <v>25.44</v>
          </cell>
          <cell r="F1859">
            <v>151.04</v>
          </cell>
        </row>
        <row r="1860">
          <cell r="A1860" t="str">
            <v>5 S 05 301 50</v>
          </cell>
          <cell r="B1860" t="str">
            <v xml:space="preserve">Alvenaria de pedra argamassada AC/PC </v>
          </cell>
          <cell r="C1860" t="str">
            <v>m³</v>
          </cell>
          <cell r="D1860">
            <v>139.75</v>
          </cell>
          <cell r="E1860">
            <v>28.3</v>
          </cell>
          <cell r="F1860">
            <v>168.04</v>
          </cell>
        </row>
        <row r="1861">
          <cell r="A1861" t="str">
            <v>5 S 05 303 01</v>
          </cell>
          <cell r="B1861" t="str">
            <v>Terra armada - ECE - greide 0,0&lt;h&lt;6,00m</v>
          </cell>
          <cell r="C1861" t="str">
            <v>m²</v>
          </cell>
          <cell r="D1861">
            <v>292</v>
          </cell>
          <cell r="E1861">
            <v>59.13</v>
          </cell>
          <cell r="F1861">
            <v>351.13</v>
          </cell>
        </row>
        <row r="1862">
          <cell r="A1862" t="str">
            <v>5 S 05 303 02</v>
          </cell>
          <cell r="B1862" t="str">
            <v xml:space="preserve">Terra armada - ECE - greide 6,0&lt;h&lt;9,00 </v>
          </cell>
          <cell r="C1862" t="str">
            <v>m²</v>
          </cell>
          <cell r="D1862">
            <v>329</v>
          </cell>
          <cell r="E1862">
            <v>66.62</v>
          </cell>
          <cell r="F1862">
            <v>395.62</v>
          </cell>
        </row>
        <row r="1863">
          <cell r="A1863" t="str">
            <v>5 S 05 303 03</v>
          </cell>
          <cell r="B1863" t="str">
            <v xml:space="preserve">Terra armada - ECE - greide 9,0&lt;h&lt;12,00m </v>
          </cell>
          <cell r="C1863" t="str">
            <v>m²</v>
          </cell>
          <cell r="D1863">
            <v>408</v>
          </cell>
          <cell r="E1863">
            <v>82.62</v>
          </cell>
          <cell r="F1863">
            <v>490.62</v>
          </cell>
        </row>
        <row r="1864">
          <cell r="A1864" t="str">
            <v>5 S 05 303 04</v>
          </cell>
          <cell r="B1864" t="str">
            <v xml:space="preserve">Terra armada - ECE - pé de talude 0,0&lt;h&lt;6,00m </v>
          </cell>
          <cell r="C1864" t="str">
            <v>m²</v>
          </cell>
          <cell r="D1864">
            <v>342</v>
          </cell>
          <cell r="E1864">
            <v>69.260000000000005</v>
          </cell>
          <cell r="F1864">
            <v>411.26</v>
          </cell>
        </row>
        <row r="1865">
          <cell r="A1865" t="str">
            <v>5 S 05 303 05</v>
          </cell>
          <cell r="B1865" t="str">
            <v xml:space="preserve">Terra armada - ECE - pé de talude 6,0&lt;h&lt;9,00m </v>
          </cell>
          <cell r="C1865" t="str">
            <v>m²</v>
          </cell>
          <cell r="D1865">
            <v>388</v>
          </cell>
          <cell r="E1865">
            <v>78.569999999999993</v>
          </cell>
          <cell r="F1865">
            <v>466.57</v>
          </cell>
        </row>
        <row r="1866">
          <cell r="A1866" t="str">
            <v>5 S 05 303 06</v>
          </cell>
          <cell r="B1866" t="str">
            <v xml:space="preserve">Terra armada - ECE - pé de talude 9,0&lt;h&lt;12,00m </v>
          </cell>
          <cell r="C1866" t="str">
            <v>m²</v>
          </cell>
          <cell r="D1866">
            <v>481</v>
          </cell>
          <cell r="E1866">
            <v>97.4</v>
          </cell>
          <cell r="F1866">
            <v>578.4</v>
          </cell>
        </row>
        <row r="1867">
          <cell r="A1867" t="str">
            <v>5 S 05 303 07</v>
          </cell>
          <cell r="B1867" t="str">
            <v xml:space="preserve">Terra armada - ECE - encontro portante 0,0&lt;h&lt;6,0m </v>
          </cell>
          <cell r="C1867" t="str">
            <v>m²</v>
          </cell>
          <cell r="D1867">
            <v>635</v>
          </cell>
          <cell r="E1867">
            <v>128.59</v>
          </cell>
          <cell r="F1867">
            <v>763.59</v>
          </cell>
        </row>
        <row r="1868">
          <cell r="A1868" t="str">
            <v>5 S 05 303 08</v>
          </cell>
          <cell r="B1868" t="str">
            <v xml:space="preserve">Terra armada - ECE - encontro portante 6,0&lt;h&lt;9,00m </v>
          </cell>
          <cell r="C1868" t="str">
            <v>m²</v>
          </cell>
          <cell r="D1868">
            <v>848</v>
          </cell>
          <cell r="E1868">
            <v>171.72</v>
          </cell>
          <cell r="F1868">
            <v>1019.72</v>
          </cell>
        </row>
        <row r="1869">
          <cell r="A1869" t="str">
            <v>5 S 05 303 09</v>
          </cell>
          <cell r="B1869" t="str">
            <v xml:space="preserve">Escamas de concreto armado para terra armada </v>
          </cell>
          <cell r="C1869" t="str">
            <v>m³</v>
          </cell>
          <cell r="D1869">
            <v>502.26</v>
          </cell>
          <cell r="E1869">
            <v>101.71</v>
          </cell>
          <cell r="F1869">
            <v>603.97</v>
          </cell>
        </row>
        <row r="1870">
          <cell r="A1870" t="str">
            <v>5 S 05 303 10</v>
          </cell>
          <cell r="B1870" t="str">
            <v xml:space="preserve">Conc. de soleira e arrem. de maciço de terra arm. </v>
          </cell>
          <cell r="C1870" t="str">
            <v>m³</v>
          </cell>
          <cell r="D1870">
            <v>164.33</v>
          </cell>
          <cell r="E1870">
            <v>33.28</v>
          </cell>
          <cell r="F1870">
            <v>197.61</v>
          </cell>
        </row>
        <row r="1871">
          <cell r="A1871" t="str">
            <v>5 S 05 303 11</v>
          </cell>
          <cell r="B1871" t="str">
            <v xml:space="preserve">Montagem de maciço terra armada </v>
          </cell>
          <cell r="C1871" t="str">
            <v>m²</v>
          </cell>
          <cell r="D1871">
            <v>84.12</v>
          </cell>
          <cell r="E1871">
            <v>17.03</v>
          </cell>
          <cell r="F1871">
            <v>101.16</v>
          </cell>
        </row>
        <row r="1872">
          <cell r="A1872" t="str">
            <v>5 S 05 303 59</v>
          </cell>
          <cell r="B1872" t="str">
            <v xml:space="preserve">Escamas de concreto armado para terra armada AC/BC </v>
          </cell>
          <cell r="C1872" t="str">
            <v>m³</v>
          </cell>
          <cell r="D1872">
            <v>519.4</v>
          </cell>
          <cell r="E1872">
            <v>105.18</v>
          </cell>
          <cell r="F1872">
            <v>624.58000000000004</v>
          </cell>
        </row>
        <row r="1873">
          <cell r="A1873" t="str">
            <v>5 S 05 303 60</v>
          </cell>
          <cell r="B1873" t="str">
            <v xml:space="preserve">Concr. soleira arremate de maciço terra arm. AC/BC </v>
          </cell>
          <cell r="C1873" t="str">
            <v>m³</v>
          </cell>
          <cell r="D1873">
            <v>182.27</v>
          </cell>
          <cell r="E1873">
            <v>36.909999999999997</v>
          </cell>
          <cell r="F1873">
            <v>219.19</v>
          </cell>
        </row>
        <row r="1874">
          <cell r="A1874" t="str">
            <v>5 S 05 340 01</v>
          </cell>
          <cell r="B1874" t="str">
            <v xml:space="preserve">Execução cortina atirantada conc.armado fck=15 MPa </v>
          </cell>
          <cell r="C1874" t="str">
            <v>m³</v>
          </cell>
          <cell r="D1874">
            <v>972.63</v>
          </cell>
          <cell r="E1874">
            <v>196.96</v>
          </cell>
          <cell r="F1874">
            <v>1169.5899999999999</v>
          </cell>
        </row>
        <row r="1875">
          <cell r="A1875" t="str">
            <v>5 S 05 340 51</v>
          </cell>
          <cell r="B1875" t="str">
            <v xml:space="preserve">Exec.cortina atirant.concr.armado fck=15 MPa AC/BC </v>
          </cell>
          <cell r="C1875" t="str">
            <v>m³</v>
          </cell>
          <cell r="D1875">
            <v>990.57</v>
          </cell>
          <cell r="E1875">
            <v>200.59</v>
          </cell>
          <cell r="F1875">
            <v>1191.17</v>
          </cell>
        </row>
        <row r="1876">
          <cell r="A1876" t="str">
            <v>5 S 05 900 01</v>
          </cell>
          <cell r="B1876" t="str">
            <v xml:space="preserve">Execução tirante protendido cortina atirantada </v>
          </cell>
          <cell r="C1876" t="str">
            <v>m</v>
          </cell>
          <cell r="D1876">
            <v>119.35</v>
          </cell>
          <cell r="E1876">
            <v>24.17</v>
          </cell>
          <cell r="F1876">
            <v>143.52000000000001</v>
          </cell>
        </row>
        <row r="1877">
          <cell r="A1877" t="str">
            <v>5 S 05 991 07</v>
          </cell>
          <cell r="B1877" t="str">
            <v>Recicl. c/cim. brita e incorp. rev. asf. inf. 5 cm</v>
          </cell>
          <cell r="C1877" t="str">
            <v>m³</v>
          </cell>
          <cell r="D1877">
            <v>61.63</v>
          </cell>
          <cell r="E1877">
            <v>12.48</v>
          </cell>
          <cell r="F1877">
            <v>74.11</v>
          </cell>
        </row>
        <row r="1878">
          <cell r="A1878" t="str">
            <v>5 S 06 400 01</v>
          </cell>
          <cell r="B1878" t="str">
            <v xml:space="preserve">Cêrcas arame farp. c/ mourão conc. seção quadr. </v>
          </cell>
          <cell r="C1878" t="str">
            <v>m</v>
          </cell>
          <cell r="D1878">
            <v>18.97</v>
          </cell>
          <cell r="E1878">
            <v>3.84</v>
          </cell>
          <cell r="F1878">
            <v>22.81</v>
          </cell>
        </row>
        <row r="1879">
          <cell r="A1879" t="str">
            <v>5 S 06 400 02</v>
          </cell>
          <cell r="B1879" t="str">
            <v xml:space="preserve">Cerca arame farp. c/ mourão de conc. seção triang </v>
          </cell>
          <cell r="C1879" t="str">
            <v>m</v>
          </cell>
          <cell r="D1879">
            <v>15.76</v>
          </cell>
          <cell r="E1879">
            <v>3.19</v>
          </cell>
          <cell r="F1879">
            <v>18.95</v>
          </cell>
        </row>
        <row r="1880">
          <cell r="A1880" t="str">
            <v>5 S 06 400 51</v>
          </cell>
          <cell r="B1880" t="str">
            <v xml:space="preserve">Cercas arame farp. c/mourão conc.seção quadr.AC/BC </v>
          </cell>
          <cell r="C1880" t="str">
            <v>m</v>
          </cell>
          <cell r="D1880">
            <v>19.12</v>
          </cell>
          <cell r="E1880">
            <v>3.87</v>
          </cell>
          <cell r="F1880">
            <v>23</v>
          </cell>
        </row>
        <row r="1881">
          <cell r="A1881" t="str">
            <v>5 S 06 400 52</v>
          </cell>
          <cell r="B1881" t="str">
            <v>Cerca arame farp. c/mourão concr.sec. triang.AC/BC</v>
          </cell>
          <cell r="C1881" t="str">
            <v>m</v>
          </cell>
          <cell r="D1881">
            <v>15.83</v>
          </cell>
          <cell r="E1881">
            <v>3.21</v>
          </cell>
          <cell r="F1881">
            <v>19.04</v>
          </cell>
        </row>
        <row r="1882">
          <cell r="A1882" t="str">
            <v>5 S 06 410 00</v>
          </cell>
          <cell r="B1882" t="str">
            <v xml:space="preserve">Cêrcas arame farpado com suporte madeira </v>
          </cell>
          <cell r="C1882" t="str">
            <v>m</v>
          </cell>
          <cell r="D1882">
            <v>30.76</v>
          </cell>
          <cell r="E1882">
            <v>6.23</v>
          </cell>
          <cell r="F1882">
            <v>36.99</v>
          </cell>
        </row>
        <row r="1883">
          <cell r="A1883" t="str">
            <v>5 S 09 001 07</v>
          </cell>
          <cell r="B1883" t="str">
            <v>Transporte local em rodov. não pavim.</v>
          </cell>
          <cell r="C1883" t="str">
            <v>t.Km</v>
          </cell>
          <cell r="D1883">
            <v>0.57999999999999996</v>
          </cell>
          <cell r="E1883">
            <v>0.12</v>
          </cell>
          <cell r="F1883">
            <v>0.7</v>
          </cell>
        </row>
        <row r="1884">
          <cell r="A1884" t="str">
            <v>5 S 09 001 90</v>
          </cell>
          <cell r="B1884" t="str">
            <v xml:space="preserve">Transporte comercial c/ carroc. rodov. não pav. </v>
          </cell>
          <cell r="C1884" t="str">
            <v>t.Km</v>
          </cell>
          <cell r="D1884">
            <v>0.38</v>
          </cell>
          <cell r="E1884">
            <v>0.08</v>
          </cell>
          <cell r="F1884">
            <v>0.46</v>
          </cell>
        </row>
        <row r="1885">
          <cell r="A1885" t="str">
            <v>5 S 09 001 91</v>
          </cell>
          <cell r="B1885" t="str">
            <v xml:space="preserve">Transporte comercial c/ basc. 10m3 rod. não pav. </v>
          </cell>
          <cell r="C1885" t="str">
            <v>t.Km</v>
          </cell>
          <cell r="D1885">
            <v>0.39</v>
          </cell>
          <cell r="E1885">
            <v>0.08</v>
          </cell>
          <cell r="F1885">
            <v>0.47</v>
          </cell>
        </row>
        <row r="1886">
          <cell r="A1886" t="str">
            <v>5 S 09 002 07</v>
          </cell>
          <cell r="B1886" t="str">
            <v xml:space="preserve">Transporte local em rodov. pavim. </v>
          </cell>
          <cell r="C1886" t="str">
            <v>t.Km</v>
          </cell>
          <cell r="D1886">
            <v>0.44</v>
          </cell>
          <cell r="E1886">
            <v>0.09</v>
          </cell>
          <cell r="F1886">
            <v>0.53</v>
          </cell>
        </row>
        <row r="1887">
          <cell r="A1887" t="str">
            <v>5 S 09 002 90</v>
          </cell>
          <cell r="B1887" t="str">
            <v>Transporte comercial c/ carroceria rodov. pav.</v>
          </cell>
          <cell r="C1887" t="str">
            <v>t.Km</v>
          </cell>
          <cell r="D1887">
            <v>0.25</v>
          </cell>
          <cell r="E1887">
            <v>0.05</v>
          </cell>
          <cell r="F1887">
            <v>0.31</v>
          </cell>
        </row>
        <row r="1888">
          <cell r="A1888" t="str">
            <v>5 S 09 002 91</v>
          </cell>
          <cell r="B1888" t="str">
            <v xml:space="preserve">Transporte comercial c/ basc. 10m3 rod. pav. </v>
          </cell>
          <cell r="C1888" t="str">
            <v>t.Km</v>
          </cell>
          <cell r="D1888">
            <v>0.26</v>
          </cell>
          <cell r="E1888">
            <v>0.05</v>
          </cell>
          <cell r="F1888">
            <v>0.32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C5F7-ABFA-4DAB-8E30-909653622C3A}">
  <sheetPr>
    <pageSetUpPr fitToPage="1"/>
  </sheetPr>
  <dimension ref="A1:H97"/>
  <sheetViews>
    <sheetView showGridLines="0" workbookViewId="0">
      <selection activeCell="A67" sqref="A67:F67"/>
    </sheetView>
  </sheetViews>
  <sheetFormatPr defaultColWidth="8.88671875" defaultRowHeight="18" customHeight="1" x14ac:dyDescent="0.25"/>
  <cols>
    <col min="1" max="2" width="8.6640625" style="52" customWidth="1"/>
    <col min="3" max="3" width="48.77734375" style="51" customWidth="1"/>
    <col min="4" max="4" width="8.6640625" style="52" customWidth="1"/>
    <col min="5" max="8" width="10.6640625" style="51" customWidth="1"/>
    <col min="9" max="9" width="8.88671875" style="51"/>
    <col min="10" max="10" width="14.44140625" style="51" customWidth="1"/>
    <col min="11" max="16384" width="8.88671875" style="51"/>
  </cols>
  <sheetData>
    <row r="1" spans="1:8" ht="18" customHeight="1" x14ac:dyDescent="0.25">
      <c r="A1" s="99" t="s">
        <v>7</v>
      </c>
      <c r="B1" s="99"/>
      <c r="C1" s="99"/>
      <c r="D1" s="99"/>
      <c r="E1" s="99"/>
      <c r="F1" s="99"/>
      <c r="G1" s="99"/>
      <c r="H1" s="99"/>
    </row>
    <row r="2" spans="1:8" ht="18" customHeight="1" x14ac:dyDescent="0.25">
      <c r="E2" s="52"/>
      <c r="F2" s="53"/>
      <c r="G2" s="53"/>
    </row>
    <row r="3" spans="1:8" ht="18" customHeight="1" x14ac:dyDescent="0.25">
      <c r="B3" s="54" t="s">
        <v>285</v>
      </c>
      <c r="C3" s="55"/>
      <c r="D3" s="56"/>
      <c r="E3" s="55"/>
      <c r="F3" s="55"/>
      <c r="G3" s="55"/>
      <c r="H3" s="57" t="s">
        <v>8589</v>
      </c>
    </row>
    <row r="4" spans="1:8" ht="30" customHeight="1" x14ac:dyDescent="0.25">
      <c r="A4" s="58" t="s">
        <v>0</v>
      </c>
      <c r="B4" s="100" t="s">
        <v>305</v>
      </c>
      <c r="C4" s="100"/>
      <c r="D4" s="100"/>
      <c r="E4" s="100"/>
      <c r="F4" s="100"/>
      <c r="G4" s="100"/>
      <c r="H4" s="100"/>
    </row>
    <row r="5" spans="1:8" ht="18" customHeight="1" x14ac:dyDescent="0.25">
      <c r="A5" s="94" t="s">
        <v>15</v>
      </c>
      <c r="B5" s="94" t="s">
        <v>8320</v>
      </c>
      <c r="C5" s="94" t="s">
        <v>14</v>
      </c>
      <c r="D5" s="90" t="s">
        <v>8321</v>
      </c>
      <c r="E5" s="94" t="s">
        <v>8477</v>
      </c>
      <c r="F5" s="88" t="s">
        <v>8472</v>
      </c>
      <c r="G5" s="89"/>
      <c r="H5" s="90" t="s">
        <v>8475</v>
      </c>
    </row>
    <row r="6" spans="1:8" ht="18" customHeight="1" x14ac:dyDescent="0.25">
      <c r="A6" s="95"/>
      <c r="B6" s="95"/>
      <c r="C6" s="95"/>
      <c r="D6" s="91"/>
      <c r="E6" s="95"/>
      <c r="F6" s="59" t="s">
        <v>8473</v>
      </c>
      <c r="G6" s="59" t="s">
        <v>8474</v>
      </c>
      <c r="H6" s="91"/>
    </row>
    <row r="7" spans="1:8" s="61" customFormat="1" ht="18" customHeight="1" x14ac:dyDescent="0.25">
      <c r="A7" s="60" t="s">
        <v>8322</v>
      </c>
      <c r="B7" s="60" t="s">
        <v>655</v>
      </c>
      <c r="C7" s="104" t="s">
        <v>39</v>
      </c>
      <c r="D7" s="104"/>
      <c r="E7" s="104"/>
      <c r="F7" s="104"/>
      <c r="G7" s="104"/>
      <c r="H7" s="104"/>
    </row>
    <row r="8" spans="1:8" ht="18" customHeight="1" x14ac:dyDescent="0.25">
      <c r="A8" s="62" t="s">
        <v>16</v>
      </c>
      <c r="B8" s="62" t="s">
        <v>681</v>
      </c>
      <c r="C8" s="63" t="s">
        <v>682</v>
      </c>
      <c r="D8" s="62" t="s">
        <v>6</v>
      </c>
      <c r="E8" s="63">
        <v>18.899999999999999</v>
      </c>
      <c r="F8" s="63">
        <f>VLOOKUP(B8,CDHU190!A:F,6, FALSE)</f>
        <v>43.32</v>
      </c>
      <c r="G8" s="63">
        <f>+TRUNC(F8*1.25,2)</f>
        <v>54.15</v>
      </c>
      <c r="H8" s="63">
        <f>+TRUNC(E8*G8,2)</f>
        <v>1023.43</v>
      </c>
    </row>
    <row r="9" spans="1:8" ht="18" customHeight="1" x14ac:dyDescent="0.25">
      <c r="A9" s="62" t="s">
        <v>17</v>
      </c>
      <c r="B9" s="62" t="s">
        <v>701</v>
      </c>
      <c r="C9" s="63" t="s">
        <v>702</v>
      </c>
      <c r="D9" s="62" t="s">
        <v>2</v>
      </c>
      <c r="E9" s="63">
        <v>1</v>
      </c>
      <c r="F9" s="63">
        <f>VLOOKUP(B9,CDHU190!A:F,6, FALSE)</f>
        <v>10.77</v>
      </c>
      <c r="G9" s="63">
        <f t="shared" ref="G9:G11" si="0">+TRUNC(F9*1.25,2)</f>
        <v>13.46</v>
      </c>
      <c r="H9" s="63">
        <f t="shared" ref="H9:H11" si="1">+TRUNC(E9*G9,2)</f>
        <v>13.46</v>
      </c>
    </row>
    <row r="10" spans="1:8" ht="18" customHeight="1" x14ac:dyDescent="0.25">
      <c r="A10" s="62" t="s">
        <v>30</v>
      </c>
      <c r="B10" s="62" t="s">
        <v>711</v>
      </c>
      <c r="C10" s="63" t="s">
        <v>712</v>
      </c>
      <c r="D10" s="62" t="s">
        <v>8449</v>
      </c>
      <c r="E10" s="63">
        <v>2</v>
      </c>
      <c r="F10" s="63">
        <f>VLOOKUP(B10,CDHU190!A:F,6, FALSE)</f>
        <v>27.77</v>
      </c>
      <c r="G10" s="63">
        <f t="shared" si="0"/>
        <v>34.71</v>
      </c>
      <c r="H10" s="63">
        <f t="shared" si="1"/>
        <v>69.42</v>
      </c>
    </row>
    <row r="11" spans="1:8" ht="18" customHeight="1" x14ac:dyDescent="0.25">
      <c r="A11" s="62" t="s">
        <v>31</v>
      </c>
      <c r="B11" s="62" t="s">
        <v>714</v>
      </c>
      <c r="C11" s="63" t="s">
        <v>715</v>
      </c>
      <c r="D11" s="62" t="s">
        <v>8448</v>
      </c>
      <c r="E11" s="63">
        <v>6</v>
      </c>
      <c r="F11" s="63">
        <f>VLOOKUP(B11,CDHU190!A:F,6, FALSE)</f>
        <v>14.6</v>
      </c>
      <c r="G11" s="63">
        <f t="shared" si="0"/>
        <v>18.25</v>
      </c>
      <c r="H11" s="63">
        <f t="shared" si="1"/>
        <v>109.5</v>
      </c>
    </row>
    <row r="12" spans="1:8" s="61" customFormat="1" ht="18" customHeight="1" x14ac:dyDescent="0.25">
      <c r="A12" s="96" t="s">
        <v>8464</v>
      </c>
      <c r="B12" s="97"/>
      <c r="C12" s="97"/>
      <c r="D12" s="97"/>
      <c r="E12" s="97"/>
      <c r="F12" s="97"/>
      <c r="G12" s="64"/>
      <c r="H12" s="65">
        <f>SUM(H8:H11)</f>
        <v>1215.81</v>
      </c>
    </row>
    <row r="13" spans="1:8" s="61" customFormat="1" ht="18" customHeight="1" x14ac:dyDescent="0.25">
      <c r="A13" s="60" t="s">
        <v>8325</v>
      </c>
      <c r="B13" s="60" t="s">
        <v>722</v>
      </c>
      <c r="C13" s="66" t="s">
        <v>8452</v>
      </c>
      <c r="D13" s="67"/>
      <c r="E13" s="68"/>
      <c r="F13" s="68"/>
      <c r="G13" s="68"/>
      <c r="H13" s="69"/>
    </row>
    <row r="14" spans="1:8" ht="18" customHeight="1" x14ac:dyDescent="0.25">
      <c r="A14" s="62" t="s">
        <v>18</v>
      </c>
      <c r="B14" s="62" t="s">
        <v>725</v>
      </c>
      <c r="C14" s="63" t="s">
        <v>726</v>
      </c>
      <c r="D14" s="62" t="s">
        <v>6</v>
      </c>
      <c r="E14" s="63">
        <v>1.5</v>
      </c>
      <c r="F14" s="63">
        <f>VLOOKUP(B14,CDHU190!A:F,6, FALSE)</f>
        <v>318.61</v>
      </c>
      <c r="G14" s="63">
        <f t="shared" ref="G14" si="2">+TRUNC(F14*1.25,2)</f>
        <v>398.26</v>
      </c>
      <c r="H14" s="63">
        <f t="shared" ref="H14" si="3">+TRUNC(E14*G14,2)</f>
        <v>597.39</v>
      </c>
    </row>
    <row r="15" spans="1:8" s="61" customFormat="1" ht="18" customHeight="1" x14ac:dyDescent="0.25">
      <c r="A15" s="96" t="s">
        <v>8464</v>
      </c>
      <c r="B15" s="97"/>
      <c r="C15" s="97"/>
      <c r="D15" s="97"/>
      <c r="E15" s="97"/>
      <c r="F15" s="97"/>
      <c r="G15" s="64"/>
      <c r="H15" s="65">
        <f>SUM(H14)</f>
        <v>597.39</v>
      </c>
    </row>
    <row r="16" spans="1:8" s="61" customFormat="1" ht="18" customHeight="1" x14ac:dyDescent="0.25">
      <c r="A16" s="60" t="s">
        <v>8326</v>
      </c>
      <c r="B16" s="60" t="s">
        <v>749</v>
      </c>
      <c r="C16" s="98" t="s">
        <v>48</v>
      </c>
      <c r="D16" s="98"/>
      <c r="E16" s="98"/>
      <c r="F16" s="98"/>
      <c r="G16" s="98"/>
      <c r="H16" s="98"/>
    </row>
    <row r="17" spans="1:8" ht="18" customHeight="1" x14ac:dyDescent="0.25">
      <c r="A17" s="62" t="s">
        <v>19</v>
      </c>
      <c r="B17" s="62" t="s">
        <v>752</v>
      </c>
      <c r="C17" s="63" t="s">
        <v>753</v>
      </c>
      <c r="D17" s="62" t="s">
        <v>5</v>
      </c>
      <c r="E17" s="63">
        <v>1</v>
      </c>
      <c r="F17" s="63">
        <f>VLOOKUP(B17,CDHU190!A:F,6, FALSE)</f>
        <v>194.04</v>
      </c>
      <c r="G17" s="63">
        <f t="shared" ref="G17:G23" si="4">+TRUNC(F17*1.25,2)</f>
        <v>242.55</v>
      </c>
      <c r="H17" s="63">
        <f t="shared" ref="H17:H23" si="5">+TRUNC(E17*G17,2)</f>
        <v>242.55</v>
      </c>
    </row>
    <row r="18" spans="1:8" ht="30" customHeight="1" x14ac:dyDescent="0.25">
      <c r="A18" s="62" t="s">
        <v>20</v>
      </c>
      <c r="B18" s="62" t="s">
        <v>776</v>
      </c>
      <c r="C18" s="70" t="s">
        <v>777</v>
      </c>
      <c r="D18" s="62" t="s">
        <v>5</v>
      </c>
      <c r="E18" s="63">
        <v>1</v>
      </c>
      <c r="F18" s="63">
        <f>VLOOKUP(B18,CDHU190!A:F,6, FALSE)</f>
        <v>70.56</v>
      </c>
      <c r="G18" s="63">
        <f t="shared" si="4"/>
        <v>88.2</v>
      </c>
      <c r="H18" s="63">
        <f t="shared" si="5"/>
        <v>88.2</v>
      </c>
    </row>
    <row r="19" spans="1:8" ht="30" customHeight="1" x14ac:dyDescent="0.25">
      <c r="A19" s="62" t="s">
        <v>286</v>
      </c>
      <c r="B19" s="62" t="s">
        <v>820</v>
      </c>
      <c r="C19" s="70" t="s">
        <v>821</v>
      </c>
      <c r="D19" s="62" t="s">
        <v>6</v>
      </c>
      <c r="E19" s="63">
        <v>299.75</v>
      </c>
      <c r="F19" s="63">
        <f>VLOOKUP(B19,CDHU190!A:F,6, FALSE)</f>
        <v>5.29</v>
      </c>
      <c r="G19" s="63">
        <f t="shared" si="4"/>
        <v>6.61</v>
      </c>
      <c r="H19" s="63">
        <f t="shared" si="5"/>
        <v>1981.34</v>
      </c>
    </row>
    <row r="20" spans="1:8" ht="18" customHeight="1" x14ac:dyDescent="0.25">
      <c r="A20" s="62" t="s">
        <v>287</v>
      </c>
      <c r="B20" s="62" t="s">
        <v>891</v>
      </c>
      <c r="C20" s="63" t="s">
        <v>892</v>
      </c>
      <c r="D20" s="62" t="s">
        <v>6</v>
      </c>
      <c r="E20" s="63">
        <v>299.76</v>
      </c>
      <c r="F20" s="63">
        <f>VLOOKUP(B20,CDHU190!A:F,6, FALSE)</f>
        <v>7.06</v>
      </c>
      <c r="G20" s="63">
        <f t="shared" si="4"/>
        <v>8.82</v>
      </c>
      <c r="H20" s="63">
        <f t="shared" si="5"/>
        <v>2643.88</v>
      </c>
    </row>
    <row r="21" spans="1:8" ht="18" customHeight="1" x14ac:dyDescent="0.25">
      <c r="A21" s="62" t="s">
        <v>299</v>
      </c>
      <c r="B21" s="62" t="s">
        <v>959</v>
      </c>
      <c r="C21" s="63" t="s">
        <v>960</v>
      </c>
      <c r="D21" s="62" t="s">
        <v>6</v>
      </c>
      <c r="E21" s="137">
        <v>18.899999999999999</v>
      </c>
      <c r="F21" s="63">
        <f>VLOOKUP(B21,CDHU190!A:F,6, FALSE)</f>
        <v>27.39</v>
      </c>
      <c r="G21" s="63">
        <f t="shared" si="4"/>
        <v>34.229999999999997</v>
      </c>
      <c r="H21" s="63">
        <f t="shared" si="5"/>
        <v>646.94000000000005</v>
      </c>
    </row>
    <row r="22" spans="1:8" ht="18" customHeight="1" x14ac:dyDescent="0.25">
      <c r="A22" s="62" t="s">
        <v>8327</v>
      </c>
      <c r="B22" s="62" t="s">
        <v>1232</v>
      </c>
      <c r="C22" s="63" t="s">
        <v>1233</v>
      </c>
      <c r="D22" s="62" t="s">
        <v>6</v>
      </c>
      <c r="E22" s="137">
        <v>30.6</v>
      </c>
      <c r="F22" s="63">
        <f>VLOOKUP(B22,CDHU190!A:F,6, FALSE)</f>
        <v>10.58</v>
      </c>
      <c r="G22" s="63">
        <f t="shared" ref="G22" si="6">+TRUNC(F22*1.25,2)</f>
        <v>13.22</v>
      </c>
      <c r="H22" s="63">
        <f t="shared" ref="H22" si="7">+TRUNC(E22*G22,2)</f>
        <v>404.53</v>
      </c>
    </row>
    <row r="23" spans="1:8" ht="30" customHeight="1" x14ac:dyDescent="0.25">
      <c r="A23" s="62" t="s">
        <v>8488</v>
      </c>
      <c r="B23" s="62" t="s">
        <v>1246</v>
      </c>
      <c r="C23" s="70" t="s">
        <v>8476</v>
      </c>
      <c r="D23" s="62" t="s">
        <v>5</v>
      </c>
      <c r="E23" s="63">
        <v>21.82</v>
      </c>
      <c r="F23" s="63">
        <f>VLOOKUP(B23,CDHU190!A:F,6, FALSE)</f>
        <v>120.18</v>
      </c>
      <c r="G23" s="63">
        <f t="shared" si="4"/>
        <v>150.22</v>
      </c>
      <c r="H23" s="63">
        <f t="shared" si="5"/>
        <v>3277.8</v>
      </c>
    </row>
    <row r="24" spans="1:8" s="61" customFormat="1" ht="18" customHeight="1" x14ac:dyDescent="0.25">
      <c r="A24" s="96" t="s">
        <v>8464</v>
      </c>
      <c r="B24" s="97"/>
      <c r="C24" s="97"/>
      <c r="D24" s="97"/>
      <c r="E24" s="97"/>
      <c r="F24" s="97"/>
      <c r="G24" s="64"/>
      <c r="H24" s="65">
        <f>SUM(H17:H23)</f>
        <v>9285.24</v>
      </c>
    </row>
    <row r="25" spans="1:8" s="61" customFormat="1" ht="18" customHeight="1" x14ac:dyDescent="0.25">
      <c r="A25" s="60" t="s">
        <v>8328</v>
      </c>
      <c r="B25" s="60" t="s">
        <v>1304</v>
      </c>
      <c r="C25" s="98" t="s">
        <v>57</v>
      </c>
      <c r="D25" s="98"/>
      <c r="E25" s="98"/>
      <c r="F25" s="98"/>
      <c r="G25" s="98"/>
      <c r="H25" s="98"/>
    </row>
    <row r="26" spans="1:8" ht="18" customHeight="1" x14ac:dyDescent="0.25">
      <c r="A26" s="62" t="s">
        <v>21</v>
      </c>
      <c r="B26" s="62" t="s">
        <v>58</v>
      </c>
      <c r="C26" s="63" t="s">
        <v>1313</v>
      </c>
      <c r="D26" s="62" t="s">
        <v>5</v>
      </c>
      <c r="E26" s="63">
        <v>1</v>
      </c>
      <c r="F26" s="63">
        <f>VLOOKUP(B26,CDHU190!A:F,6, FALSE)</f>
        <v>52.92</v>
      </c>
      <c r="G26" s="63">
        <f t="shared" ref="G26:G27" si="8">+TRUNC(F26*1.25,2)</f>
        <v>66.150000000000006</v>
      </c>
      <c r="H26" s="63">
        <f t="shared" ref="H26:H27" si="9">+TRUNC(E26*G26,2)</f>
        <v>66.150000000000006</v>
      </c>
    </row>
    <row r="27" spans="1:8" ht="18" customHeight="1" x14ac:dyDescent="0.25">
      <c r="A27" s="62" t="s">
        <v>8329</v>
      </c>
      <c r="B27" s="62" t="s">
        <v>1555</v>
      </c>
      <c r="C27" s="63" t="s">
        <v>1556</v>
      </c>
      <c r="D27" s="62" t="s">
        <v>5</v>
      </c>
      <c r="E27" s="63">
        <v>1</v>
      </c>
      <c r="F27" s="63">
        <f>VLOOKUP(B27,CDHU190!A:F,6, FALSE)</f>
        <v>375.95</v>
      </c>
      <c r="G27" s="63">
        <f t="shared" si="8"/>
        <v>469.93</v>
      </c>
      <c r="H27" s="63">
        <f t="shared" si="9"/>
        <v>469.93</v>
      </c>
    </row>
    <row r="28" spans="1:8" s="61" customFormat="1" ht="18" customHeight="1" x14ac:dyDescent="0.25">
      <c r="A28" s="96" t="s">
        <v>8464</v>
      </c>
      <c r="B28" s="97"/>
      <c r="C28" s="97"/>
      <c r="D28" s="97"/>
      <c r="E28" s="97"/>
      <c r="F28" s="97"/>
      <c r="G28" s="64"/>
      <c r="H28" s="65">
        <f>SUM(H26:H27)</f>
        <v>536.08000000000004</v>
      </c>
    </row>
    <row r="29" spans="1:8" s="61" customFormat="1" ht="18" customHeight="1" x14ac:dyDescent="0.25">
      <c r="A29" s="60" t="s">
        <v>8330</v>
      </c>
      <c r="B29" s="60" t="s">
        <v>1793</v>
      </c>
      <c r="C29" s="98" t="s">
        <v>87</v>
      </c>
      <c r="D29" s="98"/>
      <c r="E29" s="98"/>
      <c r="F29" s="98"/>
      <c r="G29" s="98"/>
      <c r="H29" s="98"/>
    </row>
    <row r="30" spans="1:8" ht="18" customHeight="1" x14ac:dyDescent="0.25">
      <c r="A30" s="62" t="s">
        <v>22</v>
      </c>
      <c r="B30" s="62" t="s">
        <v>1828</v>
      </c>
      <c r="C30" s="63" t="s">
        <v>1829</v>
      </c>
      <c r="D30" s="62" t="s">
        <v>6</v>
      </c>
      <c r="E30" s="63">
        <v>1.76</v>
      </c>
      <c r="F30" s="63">
        <f>VLOOKUP(B30,CDHU190!A:F,6, FALSE)</f>
        <v>78.849999999999994</v>
      </c>
      <c r="G30" s="63">
        <f>+TRUNC(F30*1.25,2)</f>
        <v>98.56</v>
      </c>
      <c r="H30" s="63">
        <f>+TRUNC(E30*G30,2)</f>
        <v>173.46</v>
      </c>
    </row>
    <row r="31" spans="1:8" ht="30" customHeight="1" x14ac:dyDescent="0.25">
      <c r="A31" s="62" t="s">
        <v>288</v>
      </c>
      <c r="B31" s="62" t="s">
        <v>1925</v>
      </c>
      <c r="C31" s="70" t="s">
        <v>1926</v>
      </c>
      <c r="D31" s="62" t="s">
        <v>6</v>
      </c>
      <c r="E31" s="63">
        <v>15.2</v>
      </c>
      <c r="F31" s="63">
        <f>VLOOKUP(B31,CDHU190!A:F,6, FALSE)</f>
        <v>237.4</v>
      </c>
      <c r="G31" s="63">
        <f>+TRUNC(F31*1.25,2)</f>
        <v>296.75</v>
      </c>
      <c r="H31" s="63">
        <f>+TRUNC(E31*G31,2)</f>
        <v>4510.6000000000004</v>
      </c>
    </row>
    <row r="32" spans="1:8" ht="18" customHeight="1" x14ac:dyDescent="0.25">
      <c r="A32" s="62" t="s">
        <v>8489</v>
      </c>
      <c r="B32" s="62" t="s">
        <v>1933</v>
      </c>
      <c r="C32" s="63" t="s">
        <v>1934</v>
      </c>
      <c r="D32" s="62" t="s">
        <v>6</v>
      </c>
      <c r="E32" s="63">
        <v>12</v>
      </c>
      <c r="F32" s="63">
        <f>VLOOKUP(B32,CDHU190!A:F,6, FALSE)</f>
        <v>220.96</v>
      </c>
      <c r="G32" s="63">
        <f>+TRUNC(F32*1.25,2)</f>
        <v>276.2</v>
      </c>
      <c r="H32" s="63">
        <f>+TRUNC(E32*G32,2)</f>
        <v>3314.4</v>
      </c>
    </row>
    <row r="33" spans="1:8" s="61" customFormat="1" ht="18" customHeight="1" x14ac:dyDescent="0.25">
      <c r="A33" s="96" t="s">
        <v>8464</v>
      </c>
      <c r="B33" s="97"/>
      <c r="C33" s="97"/>
      <c r="D33" s="97"/>
      <c r="E33" s="97"/>
      <c r="F33" s="97"/>
      <c r="G33" s="64"/>
      <c r="H33" s="65">
        <f>SUM(H30:H32)</f>
        <v>7998.4600000000009</v>
      </c>
    </row>
    <row r="34" spans="1:8" s="61" customFormat="1" ht="18" customHeight="1" x14ac:dyDescent="0.25">
      <c r="A34" s="60" t="s">
        <v>8331</v>
      </c>
      <c r="B34" s="60" t="s">
        <v>2010</v>
      </c>
      <c r="C34" s="98" t="s">
        <v>94</v>
      </c>
      <c r="D34" s="98"/>
      <c r="E34" s="98"/>
      <c r="F34" s="98"/>
      <c r="G34" s="98"/>
      <c r="H34" s="98"/>
    </row>
    <row r="35" spans="1:8" ht="18" customHeight="1" x14ac:dyDescent="0.25">
      <c r="A35" s="62" t="s">
        <v>23</v>
      </c>
      <c r="B35" s="62" t="s">
        <v>2033</v>
      </c>
      <c r="C35" s="70" t="s">
        <v>8467</v>
      </c>
      <c r="D35" s="62" t="s">
        <v>6</v>
      </c>
      <c r="E35" s="63">
        <v>30</v>
      </c>
      <c r="F35" s="63">
        <f>VLOOKUP(B35,CDHU190!A:F,6, FALSE)</f>
        <v>82.44</v>
      </c>
      <c r="G35" s="63">
        <f t="shared" ref="G35:G39" si="10">+TRUNC(F35*1.25,2)</f>
        <v>103.05</v>
      </c>
      <c r="H35" s="63">
        <f t="shared" ref="H35:H39" si="11">+TRUNC(E35*G35,2)</f>
        <v>3091.5</v>
      </c>
    </row>
    <row r="36" spans="1:8" ht="18" customHeight="1" x14ac:dyDescent="0.25">
      <c r="A36" s="62" t="s">
        <v>24</v>
      </c>
      <c r="B36" s="62" t="s">
        <v>97</v>
      </c>
      <c r="C36" s="63" t="s">
        <v>2111</v>
      </c>
      <c r="D36" s="62" t="s">
        <v>2</v>
      </c>
      <c r="E36" s="63">
        <v>41</v>
      </c>
      <c r="F36" s="63">
        <f>VLOOKUP(B36,CDHU190!A:F,6, FALSE)</f>
        <v>142.11000000000001</v>
      </c>
      <c r="G36" s="63">
        <f t="shared" si="10"/>
        <v>177.63</v>
      </c>
      <c r="H36" s="63">
        <f t="shared" si="11"/>
        <v>7282.83</v>
      </c>
    </row>
    <row r="37" spans="1:8" ht="18" customHeight="1" x14ac:dyDescent="0.25">
      <c r="A37" s="62" t="s">
        <v>8332</v>
      </c>
      <c r="B37" s="62" t="s">
        <v>2124</v>
      </c>
      <c r="C37" s="63" t="s">
        <v>2125</v>
      </c>
      <c r="D37" s="62" t="s">
        <v>8391</v>
      </c>
      <c r="E37" s="63">
        <v>41</v>
      </c>
      <c r="F37" s="63">
        <f>VLOOKUP(B37,CDHU190!A:F,6, FALSE)</f>
        <v>22.1</v>
      </c>
      <c r="G37" s="63">
        <f t="shared" ref="G37" si="12">+TRUNC(F37*1.25,2)</f>
        <v>27.62</v>
      </c>
      <c r="H37" s="63">
        <f t="shared" ref="H37" si="13">+TRUNC(E37*G37,2)</f>
        <v>1132.42</v>
      </c>
    </row>
    <row r="38" spans="1:8" ht="18" customHeight="1" x14ac:dyDescent="0.25">
      <c r="A38" s="62" t="s">
        <v>8486</v>
      </c>
      <c r="B38" s="62" t="s">
        <v>6298</v>
      </c>
      <c r="C38" s="63" t="s">
        <v>6299</v>
      </c>
      <c r="D38" s="62" t="s">
        <v>2</v>
      </c>
      <c r="E38" s="63">
        <v>6</v>
      </c>
      <c r="F38" s="63">
        <f>VLOOKUP(B38,CDHU190!A:F,6, FALSE)</f>
        <v>497.08</v>
      </c>
      <c r="G38" s="63">
        <f t="shared" ref="G38" si="14">+TRUNC(F38*1.25,2)</f>
        <v>621.35</v>
      </c>
      <c r="H38" s="63">
        <f t="shared" ref="H38" si="15">+TRUNC(E38*G38,2)</f>
        <v>3728.1</v>
      </c>
    </row>
    <row r="39" spans="1:8" ht="18" customHeight="1" x14ac:dyDescent="0.25">
      <c r="A39" s="62" t="s">
        <v>8487</v>
      </c>
      <c r="B39" s="62" t="s">
        <v>246</v>
      </c>
      <c r="C39" s="63" t="s">
        <v>6215</v>
      </c>
      <c r="D39" s="62" t="s">
        <v>2</v>
      </c>
      <c r="E39" s="63">
        <v>36</v>
      </c>
      <c r="F39" s="63">
        <f>VLOOKUP(B39,CDHU190!A:F,6, FALSE)</f>
        <v>71.55</v>
      </c>
      <c r="G39" s="63">
        <f t="shared" si="10"/>
        <v>89.43</v>
      </c>
      <c r="H39" s="63">
        <f t="shared" si="11"/>
        <v>3219.48</v>
      </c>
    </row>
    <row r="40" spans="1:8" s="61" customFormat="1" ht="18" customHeight="1" x14ac:dyDescent="0.25">
      <c r="A40" s="96" t="s">
        <v>8464</v>
      </c>
      <c r="B40" s="97"/>
      <c r="C40" s="97"/>
      <c r="D40" s="97"/>
      <c r="E40" s="97"/>
      <c r="F40" s="97"/>
      <c r="G40" s="64"/>
      <c r="H40" s="65">
        <f>SUM(H35:H39)</f>
        <v>18454.330000000002</v>
      </c>
    </row>
    <row r="41" spans="1:8" s="61" customFormat="1" ht="18" customHeight="1" x14ac:dyDescent="0.25">
      <c r="A41" s="60" t="s">
        <v>8333</v>
      </c>
      <c r="B41" s="60" t="s">
        <v>2157</v>
      </c>
      <c r="C41" s="98" t="s">
        <v>8455</v>
      </c>
      <c r="D41" s="98"/>
      <c r="E41" s="98"/>
      <c r="F41" s="98"/>
      <c r="G41" s="98"/>
      <c r="H41" s="98"/>
    </row>
    <row r="42" spans="1:8" ht="18" customHeight="1" x14ac:dyDescent="0.25">
      <c r="A42" s="62" t="s">
        <v>25</v>
      </c>
      <c r="B42" s="62" t="s">
        <v>99</v>
      </c>
      <c r="C42" s="63" t="s">
        <v>2159</v>
      </c>
      <c r="D42" s="62" t="s">
        <v>6</v>
      </c>
      <c r="E42" s="63">
        <v>2</v>
      </c>
      <c r="F42" s="63">
        <f>VLOOKUP(B42,CDHU190!A:F,6, FALSE)</f>
        <v>6.32</v>
      </c>
      <c r="G42" s="63">
        <f t="shared" ref="G42" si="16">+TRUNC(F42*1.25,2)</f>
        <v>7.9</v>
      </c>
      <c r="H42" s="63">
        <f t="shared" ref="H42:H44" si="17">+TRUNC(E42*G42,2)</f>
        <v>15.8</v>
      </c>
    </row>
    <row r="43" spans="1:8" ht="18" customHeight="1" x14ac:dyDescent="0.25">
      <c r="A43" s="62" t="s">
        <v>26</v>
      </c>
      <c r="B43" s="62" t="s">
        <v>100</v>
      </c>
      <c r="C43" s="63" t="s">
        <v>2168</v>
      </c>
      <c r="D43" s="62" t="s">
        <v>6</v>
      </c>
      <c r="E43" s="63">
        <v>3</v>
      </c>
      <c r="F43" s="63">
        <f>VLOOKUP(B43,CDHU190!A:F,6, FALSE)</f>
        <v>20.75</v>
      </c>
      <c r="G43" s="63">
        <f t="shared" ref="G43:G44" si="18">+TRUNC(F43*1.25,2)</f>
        <v>25.93</v>
      </c>
      <c r="H43" s="63">
        <f t="shared" si="17"/>
        <v>77.790000000000006</v>
      </c>
    </row>
    <row r="44" spans="1:8" ht="18" customHeight="1" x14ac:dyDescent="0.25">
      <c r="A44" s="62" t="s">
        <v>8334</v>
      </c>
      <c r="B44" s="62" t="s">
        <v>101</v>
      </c>
      <c r="C44" s="63" t="s">
        <v>2173</v>
      </c>
      <c r="D44" s="62" t="s">
        <v>6</v>
      </c>
      <c r="E44" s="63">
        <v>2</v>
      </c>
      <c r="F44" s="63">
        <f>VLOOKUP(B44,CDHU190!A:F,6, FALSE)</f>
        <v>11.67</v>
      </c>
      <c r="G44" s="63">
        <f t="shared" si="18"/>
        <v>14.58</v>
      </c>
      <c r="H44" s="63">
        <f t="shared" si="17"/>
        <v>29.16</v>
      </c>
    </row>
    <row r="45" spans="1:8" s="61" customFormat="1" ht="18" customHeight="1" x14ac:dyDescent="0.25">
      <c r="A45" s="96" t="s">
        <v>8464</v>
      </c>
      <c r="B45" s="97"/>
      <c r="C45" s="97"/>
      <c r="D45" s="97"/>
      <c r="E45" s="97"/>
      <c r="F45" s="97"/>
      <c r="G45" s="64"/>
      <c r="H45" s="65">
        <f>SUM(H42:H44)</f>
        <v>122.75</v>
      </c>
    </row>
    <row r="46" spans="1:8" s="61" customFormat="1" ht="18" customHeight="1" x14ac:dyDescent="0.25">
      <c r="A46" s="60" t="s">
        <v>8335</v>
      </c>
      <c r="B46" s="60" t="s">
        <v>2371</v>
      </c>
      <c r="C46" s="98" t="s">
        <v>8468</v>
      </c>
      <c r="D46" s="98"/>
      <c r="E46" s="98"/>
      <c r="F46" s="98"/>
      <c r="G46" s="98"/>
      <c r="H46" s="98"/>
    </row>
    <row r="47" spans="1:8" ht="30" customHeight="1" x14ac:dyDescent="0.25">
      <c r="A47" s="62" t="s">
        <v>27</v>
      </c>
      <c r="B47" s="62" t="s">
        <v>2378</v>
      </c>
      <c r="C47" s="70" t="s">
        <v>2379</v>
      </c>
      <c r="D47" s="62" t="s">
        <v>6</v>
      </c>
      <c r="E47" s="63">
        <v>3</v>
      </c>
      <c r="F47" s="63">
        <f>VLOOKUP(B47,CDHU190!A:F,6, FALSE)</f>
        <v>94.46</v>
      </c>
      <c r="G47" s="63">
        <f t="shared" ref="G47" si="19">+TRUNC(F47*1.25,2)</f>
        <v>118.07</v>
      </c>
      <c r="H47" s="63">
        <f t="shared" ref="H47" si="20">+TRUNC(E47*G47,2)</f>
        <v>354.21</v>
      </c>
    </row>
    <row r="48" spans="1:8" s="61" customFormat="1" ht="18" customHeight="1" x14ac:dyDescent="0.25">
      <c r="A48" s="96" t="s">
        <v>8464</v>
      </c>
      <c r="B48" s="97"/>
      <c r="C48" s="97"/>
      <c r="D48" s="97"/>
      <c r="E48" s="97"/>
      <c r="F48" s="97"/>
      <c r="G48" s="64"/>
      <c r="H48" s="65">
        <f>SUM(H47)</f>
        <v>354.21</v>
      </c>
    </row>
    <row r="49" spans="1:8" s="61" customFormat="1" ht="18" customHeight="1" x14ac:dyDescent="0.25">
      <c r="A49" s="60" t="s">
        <v>8336</v>
      </c>
      <c r="B49" s="60" t="s">
        <v>2599</v>
      </c>
      <c r="C49" s="98" t="s">
        <v>8457</v>
      </c>
      <c r="D49" s="98"/>
      <c r="E49" s="98"/>
      <c r="F49" s="98"/>
      <c r="G49" s="98"/>
      <c r="H49" s="98"/>
    </row>
    <row r="50" spans="1:8" ht="18" customHeight="1" x14ac:dyDescent="0.25">
      <c r="A50" s="62" t="s">
        <v>28</v>
      </c>
      <c r="B50" s="62" t="s">
        <v>111</v>
      </c>
      <c r="C50" s="63" t="s">
        <v>2601</v>
      </c>
      <c r="D50" s="62" t="s">
        <v>6</v>
      </c>
      <c r="E50" s="63">
        <v>255.25</v>
      </c>
      <c r="F50" s="63">
        <f>VLOOKUP(B50,CDHU190!A:F,6, FALSE)</f>
        <v>92.61</v>
      </c>
      <c r="G50" s="63">
        <f t="shared" ref="G50" si="21">+TRUNC(F50*1.25,2)</f>
        <v>115.76</v>
      </c>
      <c r="H50" s="63">
        <f t="shared" ref="H50" si="22">+TRUNC(E50*G50,2)</f>
        <v>29547.74</v>
      </c>
    </row>
    <row r="51" spans="1:8" s="61" customFormat="1" ht="18" customHeight="1" x14ac:dyDescent="0.25">
      <c r="A51" s="96" t="s">
        <v>8464</v>
      </c>
      <c r="B51" s="97"/>
      <c r="C51" s="97"/>
      <c r="D51" s="97"/>
      <c r="E51" s="97"/>
      <c r="F51" s="97"/>
      <c r="G51" s="64"/>
      <c r="H51" s="65">
        <f>SUM(H50)</f>
        <v>29547.74</v>
      </c>
    </row>
    <row r="52" spans="1:8" s="61" customFormat="1" ht="18" customHeight="1" x14ac:dyDescent="0.25">
      <c r="A52" s="60" t="s">
        <v>8337</v>
      </c>
      <c r="B52" s="60" t="s">
        <v>2658</v>
      </c>
      <c r="C52" s="98" t="s">
        <v>112</v>
      </c>
      <c r="D52" s="98"/>
      <c r="E52" s="98"/>
      <c r="F52" s="98"/>
      <c r="G52" s="98"/>
      <c r="H52" s="98"/>
    </row>
    <row r="53" spans="1:8" ht="18" customHeight="1" x14ac:dyDescent="0.25">
      <c r="A53" s="62" t="s">
        <v>29</v>
      </c>
      <c r="B53" s="62" t="s">
        <v>2667</v>
      </c>
      <c r="C53" s="63" t="s">
        <v>2668</v>
      </c>
      <c r="D53" s="62" t="s">
        <v>6</v>
      </c>
      <c r="E53" s="63">
        <v>1</v>
      </c>
      <c r="F53" s="63">
        <f>VLOOKUP(B53,CDHU190!A:F,6, FALSE)</f>
        <v>728.46</v>
      </c>
      <c r="G53" s="63">
        <f t="shared" ref="G53:G55" si="23">+TRUNC(F53*1.25,2)</f>
        <v>910.57</v>
      </c>
      <c r="H53" s="63">
        <f t="shared" ref="H53:H55" si="24">+TRUNC(E53*G53,2)</f>
        <v>910.57</v>
      </c>
    </row>
    <row r="54" spans="1:8" ht="18" customHeight="1" x14ac:dyDescent="0.25">
      <c r="A54" s="62" t="s">
        <v>289</v>
      </c>
      <c r="B54" s="62" t="s">
        <v>2675</v>
      </c>
      <c r="C54" s="63" t="s">
        <v>2676</v>
      </c>
      <c r="D54" s="62" t="s">
        <v>8391</v>
      </c>
      <c r="E54" s="63">
        <v>1</v>
      </c>
      <c r="F54" s="63">
        <f>VLOOKUP(B54,CDHU190!A:F,6, FALSE)</f>
        <v>2106.02</v>
      </c>
      <c r="G54" s="63">
        <f t="shared" si="23"/>
        <v>2632.52</v>
      </c>
      <c r="H54" s="63">
        <f t="shared" si="24"/>
        <v>2632.52</v>
      </c>
    </row>
    <row r="55" spans="1:8" ht="30" customHeight="1" x14ac:dyDescent="0.25">
      <c r="A55" s="62" t="s">
        <v>8338</v>
      </c>
      <c r="B55" s="62" t="s">
        <v>2700</v>
      </c>
      <c r="C55" s="70" t="s">
        <v>2701</v>
      </c>
      <c r="D55" s="62" t="s">
        <v>8391</v>
      </c>
      <c r="E55" s="63">
        <v>1</v>
      </c>
      <c r="F55" s="63">
        <f>VLOOKUP(B55,CDHU190!A:F,6, FALSE)</f>
        <v>2503.3000000000002</v>
      </c>
      <c r="G55" s="63">
        <f t="shared" si="23"/>
        <v>3129.12</v>
      </c>
      <c r="H55" s="63">
        <f t="shared" si="24"/>
        <v>3129.12</v>
      </c>
    </row>
    <row r="56" spans="1:8" s="61" customFormat="1" ht="18" customHeight="1" x14ac:dyDescent="0.25">
      <c r="A56" s="96" t="s">
        <v>8451</v>
      </c>
      <c r="B56" s="97"/>
      <c r="C56" s="97"/>
      <c r="D56" s="97"/>
      <c r="E56" s="97"/>
      <c r="F56" s="97"/>
      <c r="G56" s="64"/>
      <c r="H56" s="65">
        <f>SUM(H53:H55)</f>
        <v>6672.21</v>
      </c>
    </row>
    <row r="57" spans="1:8" s="61" customFormat="1" ht="18" customHeight="1" x14ac:dyDescent="0.25">
      <c r="A57" s="60" t="s">
        <v>8339</v>
      </c>
      <c r="B57" s="60" t="s">
        <v>2843</v>
      </c>
      <c r="C57" s="101" t="s">
        <v>2844</v>
      </c>
      <c r="D57" s="102"/>
      <c r="E57" s="102"/>
      <c r="F57" s="102"/>
      <c r="G57" s="102"/>
      <c r="H57" s="103"/>
    </row>
    <row r="58" spans="1:8" ht="18" customHeight="1" x14ac:dyDescent="0.25">
      <c r="A58" s="62" t="s">
        <v>8492</v>
      </c>
      <c r="B58" s="62" t="s">
        <v>2853</v>
      </c>
      <c r="C58" s="63" t="s">
        <v>2854</v>
      </c>
      <c r="D58" s="62" t="s">
        <v>6</v>
      </c>
      <c r="E58" s="63">
        <v>15.46</v>
      </c>
      <c r="F58" s="63">
        <f>VLOOKUP(B58,CDHU190!A:F,6, FALSE)</f>
        <v>863.12</v>
      </c>
      <c r="G58" s="63">
        <f t="shared" ref="G58" si="25">+TRUNC(F58*1.25,2)</f>
        <v>1078.9000000000001</v>
      </c>
      <c r="H58" s="63">
        <f t="shared" ref="H58" si="26">+TRUNC(E58*G58,2)</f>
        <v>16679.79</v>
      </c>
    </row>
    <row r="59" spans="1:8" s="61" customFormat="1" ht="18" customHeight="1" x14ac:dyDescent="0.25">
      <c r="A59" s="96" t="s">
        <v>8464</v>
      </c>
      <c r="B59" s="97"/>
      <c r="C59" s="97"/>
      <c r="D59" s="97"/>
      <c r="E59" s="97"/>
      <c r="F59" s="97"/>
      <c r="G59" s="64"/>
      <c r="H59" s="65">
        <f>SUM(H58)</f>
        <v>16679.79</v>
      </c>
    </row>
    <row r="60" spans="1:8" s="61" customFormat="1" ht="18" customHeight="1" x14ac:dyDescent="0.25">
      <c r="A60" s="60" t="s">
        <v>8341</v>
      </c>
      <c r="B60" s="60" t="s">
        <v>3145</v>
      </c>
      <c r="C60" s="101" t="s">
        <v>127</v>
      </c>
      <c r="D60" s="102"/>
      <c r="E60" s="102"/>
      <c r="F60" s="102"/>
      <c r="G60" s="102"/>
      <c r="H60" s="103"/>
    </row>
    <row r="61" spans="1:8" ht="18" customHeight="1" x14ac:dyDescent="0.25">
      <c r="A61" s="62" t="s">
        <v>32</v>
      </c>
      <c r="B61" s="62" t="s">
        <v>3171</v>
      </c>
      <c r="C61" s="63" t="s">
        <v>3172</v>
      </c>
      <c r="D61" s="62" t="s">
        <v>6</v>
      </c>
      <c r="E61" s="63">
        <v>16.239999999999998</v>
      </c>
      <c r="F61" s="63">
        <f>VLOOKUP(B61,CDHU190!A:F,6, FALSE)</f>
        <v>174.32</v>
      </c>
      <c r="G61" s="63">
        <f t="shared" ref="G61:G62" si="27">+TRUNC(F61*1.25,2)</f>
        <v>217.9</v>
      </c>
      <c r="H61" s="63">
        <f t="shared" ref="H61:H62" si="28">+TRUNC(E61*G61,2)</f>
        <v>3538.69</v>
      </c>
    </row>
    <row r="62" spans="1:8" ht="30" customHeight="1" x14ac:dyDescent="0.25">
      <c r="A62" s="62" t="s">
        <v>33</v>
      </c>
      <c r="B62" s="62" t="s">
        <v>3255</v>
      </c>
      <c r="C62" s="70" t="s">
        <v>3256</v>
      </c>
      <c r="D62" s="62" t="s">
        <v>640</v>
      </c>
      <c r="E62" s="63">
        <v>1</v>
      </c>
      <c r="F62" s="63">
        <f>VLOOKUP(B62,CDHU190!A:F,6, FALSE)</f>
        <v>791.37</v>
      </c>
      <c r="G62" s="63">
        <f t="shared" si="27"/>
        <v>989.21</v>
      </c>
      <c r="H62" s="63">
        <f t="shared" si="28"/>
        <v>989.21</v>
      </c>
    </row>
    <row r="63" spans="1:8" s="61" customFormat="1" ht="18" customHeight="1" x14ac:dyDescent="0.25">
      <c r="A63" s="96" t="s">
        <v>8464</v>
      </c>
      <c r="B63" s="97"/>
      <c r="C63" s="97"/>
      <c r="D63" s="97"/>
      <c r="E63" s="97"/>
      <c r="F63" s="97"/>
      <c r="G63" s="64"/>
      <c r="H63" s="65">
        <f>SUM(H61:H62)</f>
        <v>4527.8999999999996</v>
      </c>
    </row>
    <row r="64" spans="1:8" s="61" customFormat="1" ht="18" customHeight="1" x14ac:dyDescent="0.25">
      <c r="A64" s="60" t="s">
        <v>8342</v>
      </c>
      <c r="B64" s="60" t="s">
        <v>3645</v>
      </c>
      <c r="C64" s="98" t="s">
        <v>8466</v>
      </c>
      <c r="D64" s="98"/>
      <c r="E64" s="98"/>
      <c r="F64" s="98"/>
      <c r="G64" s="98"/>
      <c r="H64" s="98"/>
    </row>
    <row r="65" spans="1:8" ht="30" customHeight="1" x14ac:dyDescent="0.25">
      <c r="A65" s="62" t="s">
        <v>34</v>
      </c>
      <c r="B65" s="62" t="s">
        <v>3653</v>
      </c>
      <c r="C65" s="70" t="s">
        <v>3654</v>
      </c>
      <c r="D65" s="62" t="s">
        <v>6</v>
      </c>
      <c r="E65" s="63">
        <v>9.0500000000000007</v>
      </c>
      <c r="F65" s="63">
        <f>VLOOKUP(B65,CDHU190!A:F,6, FALSE)</f>
        <v>31.85</v>
      </c>
      <c r="G65" s="63">
        <f t="shared" ref="G65" si="29">+TRUNC(F65*1.25,2)</f>
        <v>39.81</v>
      </c>
      <c r="H65" s="63">
        <f t="shared" ref="H65" si="30">+TRUNC(E65*G65,2)</f>
        <v>360.28</v>
      </c>
    </row>
    <row r="66" spans="1:8" ht="30" customHeight="1" x14ac:dyDescent="0.25">
      <c r="A66" s="62" t="s">
        <v>8480</v>
      </c>
      <c r="B66" s="62" t="s">
        <v>8478</v>
      </c>
      <c r="C66" s="70" t="s">
        <v>8481</v>
      </c>
      <c r="D66" s="62" t="s">
        <v>6</v>
      </c>
      <c r="E66" s="63">
        <v>289.27999999999997</v>
      </c>
      <c r="F66" s="63">
        <v>57.19</v>
      </c>
      <c r="G66" s="63">
        <f t="shared" ref="G66" si="31">+TRUNC(F66*1.25,2)</f>
        <v>71.48</v>
      </c>
      <c r="H66" s="63">
        <f t="shared" ref="H66" si="32">+TRUNC(E66*G66,2)</f>
        <v>20677.73</v>
      </c>
    </row>
    <row r="67" spans="1:8" s="61" customFormat="1" ht="18" customHeight="1" x14ac:dyDescent="0.25">
      <c r="A67" s="96" t="s">
        <v>8464</v>
      </c>
      <c r="B67" s="97"/>
      <c r="C67" s="97"/>
      <c r="D67" s="97"/>
      <c r="E67" s="97"/>
      <c r="F67" s="97"/>
      <c r="G67" s="64"/>
      <c r="H67" s="65">
        <f>SUM(H65:H66)</f>
        <v>21038.01</v>
      </c>
    </row>
    <row r="68" spans="1:8" s="61" customFormat="1" ht="18" customHeight="1" x14ac:dyDescent="0.25">
      <c r="A68" s="60" t="s">
        <v>8343</v>
      </c>
      <c r="B68" s="60" t="s">
        <v>3668</v>
      </c>
      <c r="C68" s="98" t="s">
        <v>38</v>
      </c>
      <c r="D68" s="98"/>
      <c r="E68" s="98"/>
      <c r="F68" s="98"/>
      <c r="G68" s="98"/>
      <c r="H68" s="98"/>
    </row>
    <row r="69" spans="1:8" ht="18" customHeight="1" x14ac:dyDescent="0.25">
      <c r="A69" s="62" t="s">
        <v>35</v>
      </c>
      <c r="B69" s="62" t="s">
        <v>3682</v>
      </c>
      <c r="C69" s="63" t="s">
        <v>3683</v>
      </c>
      <c r="D69" s="62" t="s">
        <v>6</v>
      </c>
      <c r="E69" s="63">
        <f>3+12</f>
        <v>15</v>
      </c>
      <c r="F69" s="63">
        <f>VLOOKUP(B69,CDHU190!A:F,6, FALSE)</f>
        <v>13.16</v>
      </c>
      <c r="G69" s="63">
        <f t="shared" ref="G69:G72" si="33">+TRUNC(F69*1.25,2)</f>
        <v>16.45</v>
      </c>
      <c r="H69" s="63">
        <f t="shared" ref="H69:H72" si="34">+TRUNC(E69*G69,2)</f>
        <v>246.75</v>
      </c>
    </row>
    <row r="70" spans="1:8" ht="18" customHeight="1" x14ac:dyDescent="0.25">
      <c r="A70" s="62" t="s">
        <v>36</v>
      </c>
      <c r="B70" s="62" t="s">
        <v>3739</v>
      </c>
      <c r="C70" s="63" t="s">
        <v>3740</v>
      </c>
      <c r="D70" s="62" t="s">
        <v>6</v>
      </c>
      <c r="E70" s="63">
        <f>938.338+E31</f>
        <v>953.53800000000001</v>
      </c>
      <c r="F70" s="63">
        <f>VLOOKUP(B70,CDHU190!A:F,6, FALSE)</f>
        <v>30.21</v>
      </c>
      <c r="G70" s="63">
        <f t="shared" si="33"/>
        <v>37.76</v>
      </c>
      <c r="H70" s="63">
        <f t="shared" si="34"/>
        <v>36005.589999999997</v>
      </c>
    </row>
    <row r="71" spans="1:8" ht="18" customHeight="1" x14ac:dyDescent="0.25">
      <c r="A71" s="62" t="s">
        <v>37</v>
      </c>
      <c r="B71" s="62" t="s">
        <v>3741</v>
      </c>
      <c r="C71" s="63" t="s">
        <v>3742</v>
      </c>
      <c r="D71" s="62" t="s">
        <v>6</v>
      </c>
      <c r="E71" s="63">
        <v>4.87</v>
      </c>
      <c r="F71" s="63">
        <f>VLOOKUP(B71,CDHU190!A:F,6, FALSE)</f>
        <v>31.97</v>
      </c>
      <c r="G71" s="63">
        <f t="shared" si="33"/>
        <v>39.96</v>
      </c>
      <c r="H71" s="63">
        <f t="shared" si="34"/>
        <v>194.6</v>
      </c>
    </row>
    <row r="72" spans="1:8" ht="18" customHeight="1" x14ac:dyDescent="0.25">
      <c r="A72" s="62" t="s">
        <v>8344</v>
      </c>
      <c r="B72" s="62" t="s">
        <v>144</v>
      </c>
      <c r="C72" s="63" t="s">
        <v>3760</v>
      </c>
      <c r="D72" s="62" t="s">
        <v>6</v>
      </c>
      <c r="E72" s="63">
        <v>5.13</v>
      </c>
      <c r="F72" s="63">
        <f>VLOOKUP(B72,CDHU190!A:F,6, FALSE)</f>
        <v>43.5</v>
      </c>
      <c r="G72" s="63">
        <f t="shared" si="33"/>
        <v>54.37</v>
      </c>
      <c r="H72" s="63">
        <f t="shared" si="34"/>
        <v>278.91000000000003</v>
      </c>
    </row>
    <row r="73" spans="1:8" s="61" customFormat="1" ht="18" customHeight="1" x14ac:dyDescent="0.25">
      <c r="A73" s="96" t="s">
        <v>8464</v>
      </c>
      <c r="B73" s="97"/>
      <c r="C73" s="97"/>
      <c r="D73" s="97"/>
      <c r="E73" s="97"/>
      <c r="F73" s="97"/>
      <c r="G73" s="64"/>
      <c r="H73" s="65">
        <f>SUM(H69:H72)</f>
        <v>36725.85</v>
      </c>
    </row>
    <row r="74" spans="1:8" s="61" customFormat="1" ht="18" customHeight="1" x14ac:dyDescent="0.25">
      <c r="A74" s="60" t="s">
        <v>8345</v>
      </c>
      <c r="B74" s="60" t="s">
        <v>4107</v>
      </c>
      <c r="C74" s="98" t="s">
        <v>168</v>
      </c>
      <c r="D74" s="98"/>
      <c r="E74" s="98"/>
      <c r="F74" s="98"/>
      <c r="G74" s="98"/>
      <c r="H74" s="98"/>
    </row>
    <row r="75" spans="1:8" ht="18" customHeight="1" x14ac:dyDescent="0.25">
      <c r="A75" s="62" t="s">
        <v>8491</v>
      </c>
      <c r="B75" s="62" t="s">
        <v>4649</v>
      </c>
      <c r="C75" s="63" t="s">
        <v>4650</v>
      </c>
      <c r="D75" s="62" t="s">
        <v>2</v>
      </c>
      <c r="E75" s="63">
        <v>8</v>
      </c>
      <c r="F75" s="63">
        <f>VLOOKUP(B75,CDHU190!A:F,6, FALSE)</f>
        <v>15.61</v>
      </c>
      <c r="G75" s="63">
        <f t="shared" ref="G75" si="35">+TRUNC(F75*1.25,2)</f>
        <v>19.510000000000002</v>
      </c>
      <c r="H75" s="63">
        <f t="shared" ref="H75" si="36">+TRUNC(E75*G75,2)</f>
        <v>156.08000000000001</v>
      </c>
    </row>
    <row r="76" spans="1:8" s="61" customFormat="1" ht="18" customHeight="1" x14ac:dyDescent="0.25">
      <c r="A76" s="96" t="s">
        <v>8464</v>
      </c>
      <c r="B76" s="97"/>
      <c r="C76" s="97"/>
      <c r="D76" s="97"/>
      <c r="E76" s="97"/>
      <c r="F76" s="97"/>
      <c r="G76" s="64"/>
      <c r="H76" s="65">
        <f>SUM(H75)</f>
        <v>156.08000000000001</v>
      </c>
    </row>
    <row r="77" spans="1:8" s="61" customFormat="1" ht="18" customHeight="1" x14ac:dyDescent="0.25">
      <c r="A77" s="60" t="s">
        <v>8346</v>
      </c>
      <c r="B77" s="60" t="s">
        <v>4763</v>
      </c>
      <c r="C77" s="98" t="s">
        <v>181</v>
      </c>
      <c r="D77" s="98"/>
      <c r="E77" s="98"/>
      <c r="F77" s="98"/>
      <c r="G77" s="98"/>
      <c r="H77" s="98"/>
    </row>
    <row r="78" spans="1:8" ht="18" customHeight="1" x14ac:dyDescent="0.25">
      <c r="A78" s="62" t="s">
        <v>292</v>
      </c>
      <c r="B78" s="62" t="s">
        <v>4768</v>
      </c>
      <c r="C78" s="63" t="s">
        <v>4769</v>
      </c>
      <c r="D78" s="62" t="s">
        <v>2</v>
      </c>
      <c r="E78" s="63">
        <v>24</v>
      </c>
      <c r="F78" s="63">
        <f>VLOOKUP(B78,CDHU190!A:F,6, FALSE)</f>
        <v>4.09</v>
      </c>
      <c r="G78" s="63">
        <f t="shared" ref="G78:G79" si="37">+TRUNC(F78*1.25,2)</f>
        <v>5.1100000000000003</v>
      </c>
      <c r="H78" s="63">
        <f t="shared" ref="H78:H79" si="38">+TRUNC(E78*G78,2)</f>
        <v>122.64</v>
      </c>
    </row>
    <row r="79" spans="1:8" ht="18" customHeight="1" x14ac:dyDescent="0.25">
      <c r="A79" s="62" t="s">
        <v>8490</v>
      </c>
      <c r="B79" s="62" t="s">
        <v>191</v>
      </c>
      <c r="C79" s="63" t="s">
        <v>5121</v>
      </c>
      <c r="D79" s="62" t="s">
        <v>640</v>
      </c>
      <c r="E79" s="63">
        <v>2</v>
      </c>
      <c r="F79" s="63">
        <f>VLOOKUP(B79,CDHU190!A:F,6, FALSE)</f>
        <v>24.11</v>
      </c>
      <c r="G79" s="63">
        <f t="shared" si="37"/>
        <v>30.13</v>
      </c>
      <c r="H79" s="63">
        <f t="shared" si="38"/>
        <v>60.26</v>
      </c>
    </row>
    <row r="80" spans="1:8" s="61" customFormat="1" ht="18" customHeight="1" x14ac:dyDescent="0.25">
      <c r="A80" s="96" t="s">
        <v>8464</v>
      </c>
      <c r="B80" s="97"/>
      <c r="C80" s="97"/>
      <c r="D80" s="97"/>
      <c r="E80" s="97"/>
      <c r="F80" s="97"/>
      <c r="G80" s="64"/>
      <c r="H80" s="65">
        <f>SUM(H78:H79)</f>
        <v>182.9</v>
      </c>
    </row>
    <row r="81" spans="1:8" s="61" customFormat="1" ht="18" customHeight="1" x14ac:dyDescent="0.25">
      <c r="A81" s="60" t="s">
        <v>8347</v>
      </c>
      <c r="B81" s="60" t="s">
        <v>5929</v>
      </c>
      <c r="C81" s="98" t="s">
        <v>222</v>
      </c>
      <c r="D81" s="98"/>
      <c r="E81" s="98"/>
      <c r="F81" s="98"/>
      <c r="G81" s="98"/>
      <c r="H81" s="98"/>
    </row>
    <row r="82" spans="1:8" ht="18" customHeight="1" x14ac:dyDescent="0.25">
      <c r="A82" s="62" t="s">
        <v>290</v>
      </c>
      <c r="B82" s="62" t="s">
        <v>5955</v>
      </c>
      <c r="C82" s="63" t="s">
        <v>5956</v>
      </c>
      <c r="D82" s="62" t="s">
        <v>8391</v>
      </c>
      <c r="E82" s="63">
        <v>1</v>
      </c>
      <c r="F82" s="63">
        <f>VLOOKUP(B82,CDHU190!A:F,6, FALSE)</f>
        <v>700.38</v>
      </c>
      <c r="G82" s="63">
        <f t="shared" ref="G82:G89" si="39">+TRUNC(F82*1.25,2)</f>
        <v>875.47</v>
      </c>
      <c r="H82" s="63">
        <f t="shared" ref="H82:H89" si="40">+TRUNC(E82*G82,2)</f>
        <v>875.47</v>
      </c>
    </row>
    <row r="83" spans="1:8" ht="18" customHeight="1" x14ac:dyDescent="0.25">
      <c r="A83" s="62" t="s">
        <v>8348</v>
      </c>
      <c r="B83" s="62" t="s">
        <v>232</v>
      </c>
      <c r="C83" s="63" t="s">
        <v>6015</v>
      </c>
      <c r="D83" s="62" t="s">
        <v>8391</v>
      </c>
      <c r="E83" s="63">
        <v>1</v>
      </c>
      <c r="F83" s="63">
        <f>VLOOKUP(B83,CDHU190!A:F,6, FALSE)</f>
        <v>68.81</v>
      </c>
      <c r="G83" s="63">
        <f t="shared" si="39"/>
        <v>86.01</v>
      </c>
      <c r="H83" s="63">
        <f t="shared" si="40"/>
        <v>86.01</v>
      </c>
    </row>
    <row r="84" spans="1:8" ht="18" customHeight="1" x14ac:dyDescent="0.25">
      <c r="A84" s="62" t="s">
        <v>8349</v>
      </c>
      <c r="B84" s="62" t="s">
        <v>6134</v>
      </c>
      <c r="C84" s="63" t="s">
        <v>6135</v>
      </c>
      <c r="D84" s="62" t="s">
        <v>8391</v>
      </c>
      <c r="E84" s="63">
        <v>1</v>
      </c>
      <c r="F84" s="63">
        <f>VLOOKUP(B84,CDHU190!A:F,6, FALSE)</f>
        <v>38.47</v>
      </c>
      <c r="G84" s="63">
        <f t="shared" si="39"/>
        <v>48.08</v>
      </c>
      <c r="H84" s="63">
        <f t="shared" si="40"/>
        <v>48.08</v>
      </c>
    </row>
    <row r="85" spans="1:8" ht="18" customHeight="1" x14ac:dyDescent="0.25">
      <c r="A85" s="62" t="s">
        <v>8350</v>
      </c>
      <c r="B85" s="62" t="s">
        <v>240</v>
      </c>
      <c r="C85" s="63" t="s">
        <v>6197</v>
      </c>
      <c r="D85" s="62" t="s">
        <v>2</v>
      </c>
      <c r="E85" s="71">
        <v>20</v>
      </c>
      <c r="F85" s="63">
        <f>VLOOKUP(B85,CDHU190!A:F,6, FALSE)</f>
        <v>28.08</v>
      </c>
      <c r="G85" s="63">
        <f t="shared" si="39"/>
        <v>35.1</v>
      </c>
      <c r="H85" s="63">
        <f t="shared" si="40"/>
        <v>702</v>
      </c>
    </row>
    <row r="86" spans="1:8" ht="18" customHeight="1" x14ac:dyDescent="0.25">
      <c r="A86" s="62" t="s">
        <v>8351</v>
      </c>
      <c r="B86" s="62" t="s">
        <v>244</v>
      </c>
      <c r="C86" s="63" t="s">
        <v>6213</v>
      </c>
      <c r="D86" s="62" t="s">
        <v>2</v>
      </c>
      <c r="E86" s="63">
        <v>6</v>
      </c>
      <c r="F86" s="63">
        <f>VLOOKUP(B86,CDHU190!A:F,6, FALSE)</f>
        <v>41.63</v>
      </c>
      <c r="G86" s="63">
        <f t="shared" si="39"/>
        <v>52.03</v>
      </c>
      <c r="H86" s="63">
        <f t="shared" si="40"/>
        <v>312.18</v>
      </c>
    </row>
    <row r="87" spans="1:8" ht="18" customHeight="1" x14ac:dyDescent="0.25">
      <c r="A87" s="62" t="s">
        <v>8352</v>
      </c>
      <c r="B87" s="62" t="s">
        <v>251</v>
      </c>
      <c r="C87" s="63" t="s">
        <v>6910</v>
      </c>
      <c r="D87" s="62" t="s">
        <v>8391</v>
      </c>
      <c r="E87" s="63">
        <v>1</v>
      </c>
      <c r="F87" s="63">
        <f>VLOOKUP(B87,CDHU190!A:F,6, FALSE)</f>
        <v>82.33</v>
      </c>
      <c r="G87" s="63">
        <f t="shared" si="39"/>
        <v>102.91</v>
      </c>
      <c r="H87" s="63">
        <f t="shared" si="40"/>
        <v>102.91</v>
      </c>
    </row>
    <row r="88" spans="1:8" ht="18" customHeight="1" x14ac:dyDescent="0.25">
      <c r="A88" s="62" t="s">
        <v>8353</v>
      </c>
      <c r="B88" s="62" t="s">
        <v>261</v>
      </c>
      <c r="C88" s="63" t="s">
        <v>7239</v>
      </c>
      <c r="D88" s="62" t="s">
        <v>8391</v>
      </c>
      <c r="E88" s="63">
        <v>1</v>
      </c>
      <c r="F88" s="63">
        <f>VLOOKUP(B88,CDHU190!A:F,6, FALSE)</f>
        <v>80.989999999999995</v>
      </c>
      <c r="G88" s="63">
        <f t="shared" si="39"/>
        <v>101.23</v>
      </c>
      <c r="H88" s="63">
        <f t="shared" si="40"/>
        <v>101.23</v>
      </c>
    </row>
    <row r="89" spans="1:8" ht="18" customHeight="1" x14ac:dyDescent="0.25">
      <c r="A89" s="62" t="s">
        <v>8354</v>
      </c>
      <c r="B89" s="62" t="s">
        <v>7252</v>
      </c>
      <c r="C89" s="63" t="s">
        <v>7253</v>
      </c>
      <c r="D89" s="62" t="s">
        <v>8391</v>
      </c>
      <c r="E89" s="63">
        <v>1</v>
      </c>
      <c r="F89" s="63">
        <f>VLOOKUP(B89,CDHU190!A:F,6, FALSE)</f>
        <v>139.96</v>
      </c>
      <c r="G89" s="63">
        <f t="shared" si="39"/>
        <v>174.95</v>
      </c>
      <c r="H89" s="63">
        <f t="shared" si="40"/>
        <v>174.95</v>
      </c>
    </row>
    <row r="90" spans="1:8" s="61" customFormat="1" ht="18" customHeight="1" x14ac:dyDescent="0.25">
      <c r="A90" s="96" t="s">
        <v>8464</v>
      </c>
      <c r="B90" s="97"/>
      <c r="C90" s="97"/>
      <c r="D90" s="97"/>
      <c r="E90" s="97"/>
      <c r="F90" s="97"/>
      <c r="G90" s="64"/>
      <c r="H90" s="65">
        <f>SUM(H82:H89)</f>
        <v>2402.83</v>
      </c>
    </row>
    <row r="91" spans="1:8" s="61" customFormat="1" ht="18" customHeight="1" x14ac:dyDescent="0.25">
      <c r="A91" s="60" t="s">
        <v>8355</v>
      </c>
      <c r="B91" s="60" t="s">
        <v>7581</v>
      </c>
      <c r="C91" s="98" t="s">
        <v>8465</v>
      </c>
      <c r="D91" s="98"/>
      <c r="E91" s="98"/>
      <c r="F91" s="98"/>
      <c r="G91" s="98"/>
      <c r="H91" s="98"/>
    </row>
    <row r="92" spans="1:8" ht="30" customHeight="1" x14ac:dyDescent="0.25">
      <c r="A92" s="62" t="s">
        <v>294</v>
      </c>
      <c r="B92" s="62" t="s">
        <v>7605</v>
      </c>
      <c r="C92" s="72" t="s">
        <v>7606</v>
      </c>
      <c r="D92" s="62" t="s">
        <v>6</v>
      </c>
      <c r="E92" s="63">
        <v>30.4</v>
      </c>
      <c r="F92" s="63">
        <f>VLOOKUP(B92,CDHU190!A:F,6, FALSE)</f>
        <v>25.63</v>
      </c>
      <c r="G92" s="63">
        <f t="shared" ref="G92" si="41">+TRUNC(F92*1.25,2)</f>
        <v>32.03</v>
      </c>
      <c r="H92" s="63">
        <f t="shared" ref="H92" si="42">+TRUNC(E92*G92,2)</f>
        <v>973.71</v>
      </c>
    </row>
    <row r="93" spans="1:8" s="61" customFormat="1" ht="18" customHeight="1" x14ac:dyDescent="0.25">
      <c r="A93" s="96" t="s">
        <v>8464</v>
      </c>
      <c r="B93" s="97"/>
      <c r="C93" s="97"/>
      <c r="D93" s="97"/>
      <c r="E93" s="97"/>
      <c r="F93" s="97"/>
      <c r="G93" s="64"/>
      <c r="H93" s="65">
        <f>SUM(H92)</f>
        <v>973.71</v>
      </c>
    </row>
    <row r="94" spans="1:8" s="61" customFormat="1" ht="18" customHeight="1" x14ac:dyDescent="0.25">
      <c r="A94" s="60" t="s">
        <v>8356</v>
      </c>
      <c r="B94" s="60" t="s">
        <v>7609</v>
      </c>
      <c r="C94" s="98" t="s">
        <v>283</v>
      </c>
      <c r="D94" s="98"/>
      <c r="E94" s="98"/>
      <c r="F94" s="98"/>
      <c r="G94" s="98"/>
      <c r="H94" s="98"/>
    </row>
    <row r="95" spans="1:8" ht="18" customHeight="1" x14ac:dyDescent="0.25">
      <c r="A95" s="62" t="s">
        <v>295</v>
      </c>
      <c r="B95" s="62" t="s">
        <v>284</v>
      </c>
      <c r="C95" s="63" t="s">
        <v>7612</v>
      </c>
      <c r="D95" s="62" t="s">
        <v>6</v>
      </c>
      <c r="E95" s="63">
        <v>329</v>
      </c>
      <c r="F95" s="63">
        <f>VLOOKUP(B95,CDHU190!A:F,6, FALSE)</f>
        <v>12.35</v>
      </c>
      <c r="G95" s="63">
        <f t="shared" ref="G95" si="43">+TRUNC(F95*1.25,2)</f>
        <v>15.43</v>
      </c>
      <c r="H95" s="63">
        <f t="shared" ref="H95" si="44">+TRUNC(E95*G95,2)</f>
        <v>5076.47</v>
      </c>
    </row>
    <row r="96" spans="1:8" s="61" customFormat="1" ht="18" customHeight="1" x14ac:dyDescent="0.25">
      <c r="A96" s="96" t="s">
        <v>8464</v>
      </c>
      <c r="B96" s="97"/>
      <c r="C96" s="97"/>
      <c r="D96" s="97"/>
      <c r="E96" s="97"/>
      <c r="F96" s="97"/>
      <c r="G96" s="64"/>
      <c r="H96" s="65">
        <f>SUM(H95)</f>
        <v>5076.47</v>
      </c>
    </row>
    <row r="97" spans="1:8" s="61" customFormat="1" ht="18" customHeight="1" x14ac:dyDescent="0.25">
      <c r="A97" s="92" t="s">
        <v>3</v>
      </c>
      <c r="B97" s="93"/>
      <c r="C97" s="93"/>
      <c r="D97" s="93"/>
      <c r="E97" s="93"/>
      <c r="F97" s="93"/>
      <c r="G97" s="93"/>
      <c r="H97" s="73">
        <f>SUM(H7:H96)/2</f>
        <v>162547.76</v>
      </c>
    </row>
  </sheetData>
  <sortState xmlns:xlrd2="http://schemas.microsoft.com/office/spreadsheetml/2017/richdata2" ref="B30:H32">
    <sortCondition ref="B30:B32"/>
  </sortState>
  <mergeCells count="47">
    <mergeCell ref="A93:F93"/>
    <mergeCell ref="A96:F96"/>
    <mergeCell ref="A90:F90"/>
    <mergeCell ref="C7:H7"/>
    <mergeCell ref="C94:H94"/>
    <mergeCell ref="C91:H91"/>
    <mergeCell ref="C81:H81"/>
    <mergeCell ref="A59:F59"/>
    <mergeCell ref="A56:F56"/>
    <mergeCell ref="A63:F63"/>
    <mergeCell ref="A73:F73"/>
    <mergeCell ref="A80:F80"/>
    <mergeCell ref="C52:H52"/>
    <mergeCell ref="A67:F67"/>
    <mergeCell ref="A76:F76"/>
    <mergeCell ref="A1:H1"/>
    <mergeCell ref="B4:H4"/>
    <mergeCell ref="C77:H77"/>
    <mergeCell ref="C74:H74"/>
    <mergeCell ref="C68:H68"/>
    <mergeCell ref="C64:H64"/>
    <mergeCell ref="C60:H60"/>
    <mergeCell ref="C57:H57"/>
    <mergeCell ref="C16:H16"/>
    <mergeCell ref="C25:H25"/>
    <mergeCell ref="C41:H41"/>
    <mergeCell ref="C34:H34"/>
    <mergeCell ref="C49:H49"/>
    <mergeCell ref="C46:H46"/>
    <mergeCell ref="A48:F48"/>
    <mergeCell ref="A51:F51"/>
    <mergeCell ref="F5:G5"/>
    <mergeCell ref="H5:H6"/>
    <mergeCell ref="A97:G97"/>
    <mergeCell ref="A5:A6"/>
    <mergeCell ref="B5:B6"/>
    <mergeCell ref="C5:C6"/>
    <mergeCell ref="D5:D6"/>
    <mergeCell ref="E5:E6"/>
    <mergeCell ref="A12:F12"/>
    <mergeCell ref="A24:F24"/>
    <mergeCell ref="A28:F28"/>
    <mergeCell ref="A33:F33"/>
    <mergeCell ref="A40:F40"/>
    <mergeCell ref="A15:F15"/>
    <mergeCell ref="C29:H29"/>
    <mergeCell ref="A45:F45"/>
  </mergeCells>
  <phoneticPr fontId="18" type="noConversion"/>
  <pageMargins left="0.51181102362204722" right="0.51181102362204722" top="1.3779527559055118" bottom="0.98425196850393704" header="0.31496062992125984" footer="0.31496062992125984"/>
  <pageSetup paperSize="9" scale="80" fitToHeight="0" orientation="portrait" horizontalDpi="4294967293" r:id="rId1"/>
  <headerFooter>
    <oddHeader>&amp;C&amp;G</oddHeader>
    <oddFooter>&amp;C&amp;G</oddFooter>
  </headerFooter>
  <rowBreaks count="2" manualBreakCount="2">
    <brk id="48" max="16383" man="1"/>
    <brk id="80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4B0C0-A144-408D-8D61-BF8A0C5462F4}">
  <dimension ref="A1:G161"/>
  <sheetViews>
    <sheetView showGridLines="0" topLeftCell="A101" workbookViewId="0">
      <selection activeCell="A101" sqref="A1:XFD1048576"/>
    </sheetView>
  </sheetViews>
  <sheetFormatPr defaultColWidth="8.88671875" defaultRowHeight="18" customHeight="1" x14ac:dyDescent="0.25"/>
  <cols>
    <col min="1" max="1" width="11.33203125" style="3" customWidth="1"/>
    <col min="2" max="2" width="15.6640625" style="3" customWidth="1"/>
    <col min="3" max="3" width="37.6640625" style="3" customWidth="1"/>
    <col min="4" max="4" width="13" style="3" customWidth="1"/>
    <col min="5" max="5" width="13.88671875" style="3" customWidth="1"/>
    <col min="6" max="16384" width="8.88671875" style="3"/>
  </cols>
  <sheetData>
    <row r="1" spans="1:5" ht="18" customHeight="1" x14ac:dyDescent="0.25">
      <c r="A1" s="124" t="s">
        <v>303</v>
      </c>
      <c r="B1" s="125"/>
      <c r="C1" s="125"/>
      <c r="D1" s="125"/>
      <c r="E1" s="126"/>
    </row>
    <row r="2" spans="1:5" ht="18" customHeight="1" x14ac:dyDescent="0.25">
      <c r="A2" s="4"/>
      <c r="B2" s="5"/>
      <c r="C2" s="6"/>
      <c r="D2" s="5"/>
      <c r="E2" s="7"/>
    </row>
    <row r="3" spans="1:5" ht="18" customHeight="1" x14ac:dyDescent="0.25">
      <c r="A3" s="109" t="s">
        <v>8324</v>
      </c>
      <c r="B3" s="110"/>
      <c r="C3" s="110"/>
      <c r="D3" s="110"/>
      <c r="E3" s="118"/>
    </row>
    <row r="4" spans="1:5" ht="18" customHeight="1" x14ac:dyDescent="0.25">
      <c r="A4" s="109" t="s">
        <v>8323</v>
      </c>
      <c r="B4" s="110"/>
      <c r="C4" s="110"/>
      <c r="D4" s="110"/>
      <c r="E4" s="118"/>
    </row>
    <row r="5" spans="1:5" ht="18" customHeight="1" x14ac:dyDescent="0.25">
      <c r="A5" s="4"/>
      <c r="B5" s="5"/>
      <c r="C5" s="6"/>
      <c r="D5" s="5" t="s">
        <v>8357</v>
      </c>
      <c r="E5" s="7"/>
    </row>
    <row r="6" spans="1:5" ht="18" customHeight="1" x14ac:dyDescent="0.25">
      <c r="A6" s="9" t="s">
        <v>15</v>
      </c>
      <c r="B6" s="9" t="s">
        <v>300</v>
      </c>
      <c r="C6" s="10" t="s">
        <v>301</v>
      </c>
      <c r="D6" s="10" t="s">
        <v>302</v>
      </c>
      <c r="E6" s="10" t="s">
        <v>1</v>
      </c>
    </row>
    <row r="7" spans="1:5" ht="18" customHeight="1" x14ac:dyDescent="0.25">
      <c r="A7" s="11" t="s">
        <v>8322</v>
      </c>
      <c r="B7" s="12" t="s">
        <v>8322</v>
      </c>
      <c r="C7" s="107" t="s">
        <v>8439</v>
      </c>
      <c r="D7" s="107"/>
      <c r="E7" s="108"/>
    </row>
    <row r="8" spans="1:5" ht="24.9" customHeight="1" x14ac:dyDescent="0.25">
      <c r="A8" s="13" t="s">
        <v>16</v>
      </c>
      <c r="B8" s="14" t="s">
        <v>681</v>
      </c>
      <c r="C8" s="15" t="s">
        <v>682</v>
      </c>
      <c r="D8" s="16" t="s">
        <v>6</v>
      </c>
      <c r="E8" s="17">
        <v>18.899999999999999</v>
      </c>
    </row>
    <row r="9" spans="1:5" ht="18" customHeight="1" x14ac:dyDescent="0.25">
      <c r="A9" s="109" t="s">
        <v>8359</v>
      </c>
      <c r="B9" s="110"/>
      <c r="C9" s="110"/>
      <c r="D9" s="110"/>
      <c r="E9" s="7"/>
    </row>
    <row r="10" spans="1:5" ht="18" customHeight="1" x14ac:dyDescent="0.25">
      <c r="A10" s="109" t="s">
        <v>8358</v>
      </c>
      <c r="B10" s="110"/>
      <c r="C10" s="110"/>
      <c r="D10" s="110"/>
      <c r="E10" s="7"/>
    </row>
    <row r="11" spans="1:5" ht="18" customHeight="1" x14ac:dyDescent="0.25">
      <c r="A11" s="109" t="s">
        <v>8361</v>
      </c>
      <c r="B11" s="110"/>
      <c r="C11" s="8"/>
      <c r="D11" s="8"/>
      <c r="E11" s="7"/>
    </row>
    <row r="12" spans="1:5" ht="18" customHeight="1" x14ac:dyDescent="0.25">
      <c r="A12" s="109" t="s">
        <v>8360</v>
      </c>
      <c r="B12" s="110"/>
      <c r="C12" s="18"/>
      <c r="D12" s="120"/>
      <c r="E12" s="121"/>
    </row>
    <row r="13" spans="1:5" ht="18" customHeight="1" x14ac:dyDescent="0.25">
      <c r="A13" s="109" t="s">
        <v>8362</v>
      </c>
      <c r="B13" s="110"/>
      <c r="E13" s="19"/>
    </row>
    <row r="14" spans="1:5" ht="18" customHeight="1" x14ac:dyDescent="0.25">
      <c r="A14" s="109"/>
      <c r="B14" s="110"/>
      <c r="D14" s="110" t="s">
        <v>8363</v>
      </c>
      <c r="E14" s="118"/>
    </row>
    <row r="15" spans="1:5" ht="24.9" customHeight="1" x14ac:dyDescent="0.25">
      <c r="A15" s="20" t="s">
        <v>17</v>
      </c>
      <c r="B15" s="14" t="s">
        <v>701</v>
      </c>
      <c r="C15" s="21" t="s">
        <v>702</v>
      </c>
      <c r="D15" s="14" t="s">
        <v>2</v>
      </c>
      <c r="E15" s="22" t="s">
        <v>8364</v>
      </c>
    </row>
    <row r="16" spans="1:5" ht="18" customHeight="1" x14ac:dyDescent="0.25">
      <c r="A16" s="23"/>
      <c r="B16" s="24"/>
      <c r="C16" s="24"/>
      <c r="D16" s="106" t="s">
        <v>8365</v>
      </c>
      <c r="E16" s="113"/>
    </row>
    <row r="17" spans="1:5" ht="24.9" customHeight="1" x14ac:dyDescent="0.25">
      <c r="A17" s="20" t="s">
        <v>30</v>
      </c>
      <c r="B17" s="14" t="s">
        <v>711</v>
      </c>
      <c r="C17" s="15" t="s">
        <v>712</v>
      </c>
      <c r="D17" s="14" t="s">
        <v>8366</v>
      </c>
      <c r="E17" s="22">
        <v>2</v>
      </c>
    </row>
    <row r="18" spans="1:5" ht="18" customHeight="1" x14ac:dyDescent="0.25">
      <c r="A18" s="122" t="s">
        <v>8369</v>
      </c>
      <c r="B18" s="123"/>
      <c r="C18" s="123"/>
      <c r="D18" s="25"/>
      <c r="E18" s="19"/>
    </row>
    <row r="19" spans="1:5" ht="18" customHeight="1" x14ac:dyDescent="0.25">
      <c r="A19" s="26"/>
      <c r="B19" s="27"/>
      <c r="C19" s="24"/>
      <c r="D19" s="106" t="s">
        <v>8370</v>
      </c>
      <c r="E19" s="113"/>
    </row>
    <row r="20" spans="1:5" ht="24.9" customHeight="1" x14ac:dyDescent="0.25">
      <c r="A20" s="20" t="s">
        <v>31</v>
      </c>
      <c r="B20" s="14" t="s">
        <v>714</v>
      </c>
      <c r="C20" s="21" t="s">
        <v>715</v>
      </c>
      <c r="D20" s="14" t="s">
        <v>8367</v>
      </c>
      <c r="E20" s="22">
        <v>6</v>
      </c>
    </row>
    <row r="21" spans="1:5" ht="18" customHeight="1" x14ac:dyDescent="0.25">
      <c r="A21" s="122" t="s">
        <v>8371</v>
      </c>
      <c r="B21" s="123"/>
      <c r="C21" s="123"/>
      <c r="D21" s="25"/>
      <c r="E21" s="19"/>
    </row>
    <row r="22" spans="1:5" ht="18" customHeight="1" x14ac:dyDescent="0.25">
      <c r="A22" s="28"/>
      <c r="D22" s="110" t="s">
        <v>8372</v>
      </c>
      <c r="E22" s="118"/>
    </row>
    <row r="23" spans="1:5" ht="18" customHeight="1" x14ac:dyDescent="0.25">
      <c r="A23" s="11" t="s">
        <v>8325</v>
      </c>
      <c r="B23" s="12" t="s">
        <v>722</v>
      </c>
      <c r="C23" s="107" t="s">
        <v>8452</v>
      </c>
      <c r="D23" s="107"/>
      <c r="E23" s="108"/>
    </row>
    <row r="24" spans="1:5" ht="24.9" customHeight="1" x14ac:dyDescent="0.25">
      <c r="A24" s="29" t="s">
        <v>18</v>
      </c>
      <c r="B24" s="25" t="s">
        <v>725</v>
      </c>
      <c r="C24" s="30" t="s">
        <v>726</v>
      </c>
      <c r="D24" s="25" t="s">
        <v>6</v>
      </c>
      <c r="E24" s="31">
        <v>1.5</v>
      </c>
    </row>
    <row r="25" spans="1:5" ht="18" customHeight="1" x14ac:dyDescent="0.25">
      <c r="A25" s="105" t="s">
        <v>8368</v>
      </c>
      <c r="B25" s="106"/>
      <c r="C25" s="106"/>
      <c r="D25" s="24"/>
      <c r="E25" s="32"/>
    </row>
    <row r="26" spans="1:5" ht="18" customHeight="1" x14ac:dyDescent="0.25">
      <c r="A26" s="11" t="s">
        <v>8326</v>
      </c>
      <c r="B26" s="12" t="s">
        <v>749</v>
      </c>
      <c r="C26" s="107" t="s">
        <v>48</v>
      </c>
      <c r="D26" s="107"/>
      <c r="E26" s="108"/>
    </row>
    <row r="27" spans="1:5" ht="18" customHeight="1" x14ac:dyDescent="0.25">
      <c r="A27" s="20" t="s">
        <v>19</v>
      </c>
      <c r="B27" s="14" t="s">
        <v>752</v>
      </c>
      <c r="C27" s="33" t="s">
        <v>753</v>
      </c>
      <c r="D27" s="14" t="s">
        <v>8373</v>
      </c>
      <c r="E27" s="22">
        <v>1</v>
      </c>
    </row>
    <row r="28" spans="1:5" ht="18" customHeight="1" x14ac:dyDescent="0.25">
      <c r="A28" s="105" t="s">
        <v>8380</v>
      </c>
      <c r="B28" s="106"/>
      <c r="C28" s="106"/>
      <c r="D28" s="24"/>
      <c r="E28" s="32"/>
    </row>
    <row r="29" spans="1:5" ht="24.9" customHeight="1" x14ac:dyDescent="0.25">
      <c r="A29" s="20" t="s">
        <v>20</v>
      </c>
      <c r="B29" s="14" t="s">
        <v>776</v>
      </c>
      <c r="C29" s="21" t="s">
        <v>777</v>
      </c>
      <c r="D29" s="14" t="s">
        <v>8373</v>
      </c>
      <c r="E29" s="22">
        <v>1</v>
      </c>
    </row>
    <row r="30" spans="1:5" ht="18" customHeight="1" x14ac:dyDescent="0.25">
      <c r="A30" s="109" t="s">
        <v>8374</v>
      </c>
      <c r="B30" s="110"/>
      <c r="C30" s="110"/>
      <c r="E30" s="19"/>
    </row>
    <row r="31" spans="1:5" ht="18" customHeight="1" x14ac:dyDescent="0.25">
      <c r="A31" s="105"/>
      <c r="B31" s="106"/>
      <c r="C31" s="106"/>
      <c r="D31" s="106" t="s">
        <v>8375</v>
      </c>
      <c r="E31" s="113"/>
    </row>
    <row r="32" spans="1:5" ht="24.9" customHeight="1" x14ac:dyDescent="0.25">
      <c r="A32" s="20" t="s">
        <v>286</v>
      </c>
      <c r="B32" s="14" t="s">
        <v>820</v>
      </c>
      <c r="C32" s="21" t="s">
        <v>821</v>
      </c>
      <c r="D32" s="14" t="s">
        <v>6</v>
      </c>
      <c r="E32" s="22">
        <v>299.76</v>
      </c>
    </row>
    <row r="33" spans="1:5" ht="18" customHeight="1" x14ac:dyDescent="0.25">
      <c r="A33" s="105" t="s">
        <v>8376</v>
      </c>
      <c r="B33" s="106"/>
      <c r="C33" s="106"/>
      <c r="D33" s="24"/>
      <c r="E33" s="32"/>
    </row>
    <row r="34" spans="1:5" s="35" customFormat="1" ht="24.9" customHeight="1" x14ac:dyDescent="0.25">
      <c r="A34" s="47" t="s">
        <v>287</v>
      </c>
      <c r="B34" s="48" t="s">
        <v>891</v>
      </c>
      <c r="C34" s="35" t="s">
        <v>892</v>
      </c>
      <c r="D34" s="48" t="s">
        <v>6</v>
      </c>
      <c r="E34" s="49">
        <v>299.76</v>
      </c>
    </row>
    <row r="35" spans="1:5" ht="18" customHeight="1" x14ac:dyDescent="0.25">
      <c r="A35" s="105" t="s">
        <v>8376</v>
      </c>
      <c r="B35" s="106"/>
      <c r="C35" s="106"/>
      <c r="D35" s="24"/>
      <c r="E35" s="32"/>
    </row>
    <row r="36" spans="1:5" ht="18" customHeight="1" x14ac:dyDescent="0.25">
      <c r="A36" s="20" t="s">
        <v>299</v>
      </c>
      <c r="B36" s="14" t="s">
        <v>959</v>
      </c>
      <c r="C36" s="33" t="s">
        <v>960</v>
      </c>
      <c r="D36" s="14" t="s">
        <v>6</v>
      </c>
      <c r="E36" s="22">
        <v>18.899999999999999</v>
      </c>
    </row>
    <row r="37" spans="1:5" ht="18" customHeight="1" x14ac:dyDescent="0.25">
      <c r="A37" s="109" t="s">
        <v>8359</v>
      </c>
      <c r="B37" s="110"/>
      <c r="C37" s="110"/>
      <c r="D37" s="110"/>
      <c r="E37" s="7"/>
    </row>
    <row r="38" spans="1:5" ht="18" customHeight="1" x14ac:dyDescent="0.25">
      <c r="A38" s="109" t="s">
        <v>8358</v>
      </c>
      <c r="B38" s="110"/>
      <c r="C38" s="110"/>
      <c r="D38" s="110"/>
      <c r="E38" s="7"/>
    </row>
    <row r="39" spans="1:5" ht="18" customHeight="1" x14ac:dyDescent="0.25">
      <c r="A39" s="109" t="s">
        <v>8361</v>
      </c>
      <c r="B39" s="110"/>
      <c r="C39" s="8"/>
      <c r="D39" s="8"/>
      <c r="E39" s="7"/>
    </row>
    <row r="40" spans="1:5" ht="18" customHeight="1" x14ac:dyDescent="0.25">
      <c r="A40" s="109" t="s">
        <v>8360</v>
      </c>
      <c r="B40" s="110"/>
      <c r="C40" s="18"/>
      <c r="D40" s="120"/>
      <c r="E40" s="121"/>
    </row>
    <row r="41" spans="1:5" ht="18" customHeight="1" x14ac:dyDescent="0.25">
      <c r="A41" s="109" t="s">
        <v>8362</v>
      </c>
      <c r="B41" s="110"/>
      <c r="E41" s="19"/>
    </row>
    <row r="42" spans="1:5" ht="18" customHeight="1" x14ac:dyDescent="0.25">
      <c r="A42" s="105"/>
      <c r="B42" s="106"/>
      <c r="C42" s="24"/>
      <c r="D42" s="106" t="s">
        <v>8363</v>
      </c>
      <c r="E42" s="113"/>
    </row>
    <row r="43" spans="1:5" ht="45" customHeight="1" x14ac:dyDescent="0.25">
      <c r="A43" s="20" t="s">
        <v>8327</v>
      </c>
      <c r="B43" s="14" t="s">
        <v>1246</v>
      </c>
      <c r="C43" s="21" t="s">
        <v>1247</v>
      </c>
      <c r="D43" s="14" t="s">
        <v>5</v>
      </c>
      <c r="E43" s="34"/>
    </row>
    <row r="44" spans="1:5" ht="18" customHeight="1" x14ac:dyDescent="0.25">
      <c r="A44" s="109" t="s">
        <v>8377</v>
      </c>
      <c r="B44" s="110"/>
      <c r="C44" s="110"/>
      <c r="E44" s="19"/>
    </row>
    <row r="45" spans="1:5" ht="18" customHeight="1" x14ac:dyDescent="0.25">
      <c r="A45" s="28"/>
      <c r="B45" s="119" t="s">
        <v>8378</v>
      </c>
      <c r="C45" s="119"/>
      <c r="D45" s="106" t="s">
        <v>8379</v>
      </c>
      <c r="E45" s="113"/>
    </row>
    <row r="46" spans="1:5" ht="18" customHeight="1" x14ac:dyDescent="0.25">
      <c r="A46" s="11" t="s">
        <v>8328</v>
      </c>
      <c r="B46" s="12" t="s">
        <v>1304</v>
      </c>
      <c r="C46" s="107" t="s">
        <v>57</v>
      </c>
      <c r="D46" s="107"/>
      <c r="E46" s="108"/>
    </row>
    <row r="47" spans="1:5" ht="24.9" customHeight="1" x14ac:dyDescent="0.25">
      <c r="A47" s="20" t="s">
        <v>21</v>
      </c>
      <c r="B47" s="14" t="s">
        <v>58</v>
      </c>
      <c r="C47" s="15" t="s">
        <v>1313</v>
      </c>
      <c r="D47" s="14" t="s">
        <v>5</v>
      </c>
      <c r="E47" s="22">
        <v>1</v>
      </c>
    </row>
    <row r="48" spans="1:5" ht="18" customHeight="1" x14ac:dyDescent="0.25">
      <c r="A48" s="109" t="s">
        <v>8381</v>
      </c>
      <c r="B48" s="110"/>
      <c r="C48" s="110"/>
      <c r="E48" s="19"/>
    </row>
    <row r="49" spans="1:5" ht="18" customHeight="1" x14ac:dyDescent="0.25">
      <c r="A49" s="23"/>
      <c r="B49" s="24"/>
      <c r="C49" s="24"/>
      <c r="D49" s="106" t="s">
        <v>8382</v>
      </c>
      <c r="E49" s="113"/>
    </row>
    <row r="50" spans="1:5" ht="24.9" customHeight="1" x14ac:dyDescent="0.25">
      <c r="A50" s="29" t="s">
        <v>8329</v>
      </c>
      <c r="B50" s="25" t="s">
        <v>1555</v>
      </c>
      <c r="C50" s="35" t="s">
        <v>1556</v>
      </c>
      <c r="D50" s="25" t="s">
        <v>5</v>
      </c>
      <c r="E50" s="31">
        <v>1</v>
      </c>
    </row>
    <row r="51" spans="1:5" ht="18" customHeight="1" x14ac:dyDescent="0.25">
      <c r="A51" s="109" t="s">
        <v>8383</v>
      </c>
      <c r="B51" s="110"/>
      <c r="C51" s="110"/>
      <c r="E51" s="19"/>
    </row>
    <row r="52" spans="1:5" ht="18" customHeight="1" x14ac:dyDescent="0.25">
      <c r="A52" s="23"/>
      <c r="B52" s="24"/>
      <c r="C52" s="24"/>
      <c r="D52" s="106" t="s">
        <v>8384</v>
      </c>
      <c r="E52" s="113"/>
    </row>
    <row r="53" spans="1:5" ht="18" customHeight="1" x14ac:dyDescent="0.25">
      <c r="A53" s="11" t="s">
        <v>8330</v>
      </c>
      <c r="B53" s="12" t="s">
        <v>1793</v>
      </c>
      <c r="C53" s="36" t="s">
        <v>87</v>
      </c>
      <c r="D53" s="36"/>
      <c r="E53" s="37"/>
    </row>
    <row r="54" spans="1:5" ht="24.9" customHeight="1" x14ac:dyDescent="0.25">
      <c r="A54" s="20" t="s">
        <v>22</v>
      </c>
      <c r="B54" s="14" t="s">
        <v>1828</v>
      </c>
      <c r="C54" s="21" t="s">
        <v>1829</v>
      </c>
      <c r="D54" s="14" t="s">
        <v>6</v>
      </c>
      <c r="E54" s="22">
        <v>1.76</v>
      </c>
    </row>
    <row r="55" spans="1:5" ht="18" customHeight="1" x14ac:dyDescent="0.25">
      <c r="A55" s="105" t="s">
        <v>8385</v>
      </c>
      <c r="B55" s="106"/>
      <c r="C55" s="106"/>
      <c r="D55" s="24"/>
      <c r="E55" s="32"/>
    </row>
    <row r="56" spans="1:5" ht="42" customHeight="1" x14ac:dyDescent="0.25">
      <c r="A56" s="20" t="s">
        <v>288</v>
      </c>
      <c r="B56" s="14" t="s">
        <v>1925</v>
      </c>
      <c r="C56" s="21" t="s">
        <v>1926</v>
      </c>
      <c r="D56" s="14" t="s">
        <v>6</v>
      </c>
      <c r="E56" s="22">
        <v>15.19</v>
      </c>
    </row>
    <row r="57" spans="1:5" ht="18" customHeight="1" x14ac:dyDescent="0.25">
      <c r="A57" s="105" t="s">
        <v>8386</v>
      </c>
      <c r="B57" s="106"/>
      <c r="C57" s="106"/>
      <c r="D57" s="24"/>
      <c r="E57" s="32"/>
    </row>
    <row r="58" spans="1:5" ht="24.9" customHeight="1" x14ac:dyDescent="0.25">
      <c r="A58" s="20" t="s">
        <v>23</v>
      </c>
      <c r="B58" s="14" t="s">
        <v>2033</v>
      </c>
      <c r="C58" s="21" t="s">
        <v>2034</v>
      </c>
      <c r="D58" s="14" t="s">
        <v>6</v>
      </c>
      <c r="E58" s="22" t="s">
        <v>8388</v>
      </c>
    </row>
    <row r="59" spans="1:5" ht="18" customHeight="1" x14ac:dyDescent="0.25">
      <c r="A59" s="105" t="s">
        <v>8387</v>
      </c>
      <c r="B59" s="106"/>
      <c r="C59" s="106"/>
      <c r="D59" s="24"/>
      <c r="E59" s="32"/>
    </row>
    <row r="60" spans="1:5" ht="24.9" customHeight="1" x14ac:dyDescent="0.25">
      <c r="A60" s="20" t="s">
        <v>24</v>
      </c>
      <c r="B60" s="14" t="s">
        <v>97</v>
      </c>
      <c r="C60" s="21" t="s">
        <v>2111</v>
      </c>
      <c r="D60" s="14" t="s">
        <v>8389</v>
      </c>
      <c r="E60" s="22">
        <v>41</v>
      </c>
    </row>
    <row r="61" spans="1:5" ht="18" customHeight="1" x14ac:dyDescent="0.25">
      <c r="A61" s="105" t="s">
        <v>8390</v>
      </c>
      <c r="B61" s="106"/>
      <c r="C61" s="106"/>
      <c r="D61" s="24"/>
      <c r="E61" s="32"/>
    </row>
    <row r="62" spans="1:5" ht="18" customHeight="1" x14ac:dyDescent="0.25">
      <c r="A62" s="29" t="s">
        <v>8332</v>
      </c>
      <c r="B62" s="25" t="s">
        <v>2124</v>
      </c>
      <c r="C62" s="3" t="s">
        <v>2125</v>
      </c>
      <c r="D62" s="25" t="s">
        <v>8391</v>
      </c>
      <c r="E62" s="31">
        <v>41</v>
      </c>
    </row>
    <row r="63" spans="1:5" ht="18" customHeight="1" x14ac:dyDescent="0.25">
      <c r="A63" s="109" t="s">
        <v>8392</v>
      </c>
      <c r="B63" s="110"/>
      <c r="C63" s="110"/>
      <c r="D63" s="110"/>
      <c r="E63" s="118"/>
    </row>
    <row r="64" spans="1:5" ht="18" customHeight="1" x14ac:dyDescent="0.25">
      <c r="A64" s="105" t="s">
        <v>8390</v>
      </c>
      <c r="B64" s="106"/>
      <c r="C64" s="106"/>
      <c r="D64" s="24"/>
      <c r="E64" s="32"/>
    </row>
    <row r="65" spans="1:7" ht="18" customHeight="1" x14ac:dyDescent="0.25">
      <c r="A65" s="11" t="s">
        <v>8333</v>
      </c>
      <c r="B65" s="12" t="s">
        <v>2157</v>
      </c>
      <c r="C65" s="107" t="s">
        <v>8455</v>
      </c>
      <c r="D65" s="107"/>
      <c r="E65" s="108"/>
    </row>
    <row r="66" spans="1:7" ht="18" customHeight="1" x14ac:dyDescent="0.25">
      <c r="A66" s="20" t="s">
        <v>25</v>
      </c>
      <c r="B66" s="14" t="s">
        <v>99</v>
      </c>
      <c r="C66" s="33" t="s">
        <v>2159</v>
      </c>
      <c r="D66" s="14" t="s">
        <v>6</v>
      </c>
      <c r="E66" s="22" t="s">
        <v>8393</v>
      </c>
    </row>
    <row r="67" spans="1:7" ht="18" customHeight="1" x14ac:dyDescent="0.25">
      <c r="A67" s="105" t="s">
        <v>8394</v>
      </c>
      <c r="B67" s="106"/>
      <c r="C67" s="106"/>
      <c r="D67" s="27"/>
      <c r="E67" s="38"/>
    </row>
    <row r="68" spans="1:7" ht="18" customHeight="1" x14ac:dyDescent="0.25">
      <c r="A68" s="20" t="s">
        <v>26</v>
      </c>
      <c r="B68" s="14" t="s">
        <v>100</v>
      </c>
      <c r="C68" s="33" t="s">
        <v>2168</v>
      </c>
      <c r="D68" s="14" t="s">
        <v>6</v>
      </c>
      <c r="E68" s="22" t="s">
        <v>8396</v>
      </c>
    </row>
    <row r="69" spans="1:7" ht="18" customHeight="1" x14ac:dyDescent="0.25">
      <c r="A69" s="109" t="s">
        <v>8394</v>
      </c>
      <c r="B69" s="110"/>
      <c r="C69" s="110"/>
      <c r="D69" s="25"/>
      <c r="E69" s="31"/>
    </row>
    <row r="70" spans="1:7" ht="18" customHeight="1" x14ac:dyDescent="0.25">
      <c r="A70" s="105" t="s">
        <v>8403</v>
      </c>
      <c r="B70" s="106"/>
      <c r="C70" s="106"/>
      <c r="D70" s="24"/>
      <c r="E70" s="32"/>
    </row>
    <row r="71" spans="1:7" ht="18" customHeight="1" x14ac:dyDescent="0.25">
      <c r="A71" s="29" t="s">
        <v>8334</v>
      </c>
      <c r="B71" s="25" t="s">
        <v>101</v>
      </c>
      <c r="C71" s="3" t="s">
        <v>2173</v>
      </c>
      <c r="D71" s="25" t="s">
        <v>6</v>
      </c>
      <c r="E71" s="31" t="s">
        <v>8393</v>
      </c>
    </row>
    <row r="72" spans="1:7" ht="18" customHeight="1" x14ac:dyDescent="0.25">
      <c r="A72" s="105" t="s">
        <v>8394</v>
      </c>
      <c r="B72" s="106"/>
      <c r="C72" s="106"/>
      <c r="D72" s="24"/>
      <c r="E72" s="32"/>
    </row>
    <row r="73" spans="1:7" ht="18" customHeight="1" x14ac:dyDescent="0.25">
      <c r="A73" s="11" t="s">
        <v>8335</v>
      </c>
      <c r="B73" s="12" t="s">
        <v>2371</v>
      </c>
      <c r="C73" s="107" t="s">
        <v>8471</v>
      </c>
      <c r="D73" s="107"/>
      <c r="E73" s="108"/>
    </row>
    <row r="74" spans="1:7" ht="42" customHeight="1" x14ac:dyDescent="0.25">
      <c r="A74" s="29" t="s">
        <v>27</v>
      </c>
      <c r="B74" s="25" t="s">
        <v>2378</v>
      </c>
      <c r="C74" s="35" t="s">
        <v>2379</v>
      </c>
      <c r="D74" s="25" t="s">
        <v>6</v>
      </c>
      <c r="E74" s="31" t="s">
        <v>8396</v>
      </c>
    </row>
    <row r="75" spans="1:7" ht="18" customHeight="1" x14ac:dyDescent="0.25">
      <c r="A75" s="105" t="s">
        <v>8395</v>
      </c>
      <c r="B75" s="106"/>
      <c r="C75" s="106"/>
      <c r="D75" s="24"/>
      <c r="E75" s="32"/>
    </row>
    <row r="76" spans="1:7" ht="18" customHeight="1" x14ac:dyDescent="0.25">
      <c r="A76" s="39" t="s">
        <v>8336</v>
      </c>
      <c r="B76" s="40" t="s">
        <v>2599</v>
      </c>
      <c r="C76" s="111" t="s">
        <v>8457</v>
      </c>
      <c r="D76" s="111"/>
      <c r="E76" s="112"/>
    </row>
    <row r="77" spans="1:7" ht="18" customHeight="1" x14ac:dyDescent="0.25">
      <c r="A77" s="29" t="s">
        <v>28</v>
      </c>
      <c r="B77" s="25" t="s">
        <v>111</v>
      </c>
      <c r="C77" s="3" t="s">
        <v>2601</v>
      </c>
      <c r="D77" s="25" t="s">
        <v>6</v>
      </c>
      <c r="E77" s="31" t="s">
        <v>8398</v>
      </c>
    </row>
    <row r="78" spans="1:7" ht="18" customHeight="1" x14ac:dyDescent="0.25">
      <c r="A78" s="105" t="s">
        <v>8397</v>
      </c>
      <c r="B78" s="106"/>
      <c r="C78" s="106"/>
      <c r="D78" s="24"/>
      <c r="E78" s="32"/>
    </row>
    <row r="79" spans="1:7" ht="18" customHeight="1" x14ac:dyDescent="0.25">
      <c r="A79" s="11" t="s">
        <v>8337</v>
      </c>
      <c r="B79" s="12" t="s">
        <v>2658</v>
      </c>
      <c r="C79" s="107" t="s">
        <v>112</v>
      </c>
      <c r="D79" s="107"/>
      <c r="E79" s="108"/>
    </row>
    <row r="80" spans="1:7" ht="24.9" customHeight="1" x14ac:dyDescent="0.25">
      <c r="A80" s="20" t="s">
        <v>29</v>
      </c>
      <c r="B80" s="14" t="s">
        <v>2667</v>
      </c>
      <c r="C80" s="21" t="s">
        <v>2668</v>
      </c>
      <c r="D80" s="14" t="s">
        <v>6</v>
      </c>
      <c r="E80" s="17" t="s">
        <v>8400</v>
      </c>
      <c r="F80" s="41"/>
      <c r="G80" s="41"/>
    </row>
    <row r="81" spans="1:5" ht="18" customHeight="1" x14ac:dyDescent="0.25">
      <c r="A81" s="105" t="s">
        <v>8399</v>
      </c>
      <c r="B81" s="106"/>
      <c r="C81" s="106"/>
      <c r="D81" s="24"/>
      <c r="E81" s="32"/>
    </row>
    <row r="82" spans="1:5" ht="24.9" customHeight="1" x14ac:dyDescent="0.25">
      <c r="A82" s="20" t="s">
        <v>289</v>
      </c>
      <c r="B82" s="14" t="s">
        <v>2675</v>
      </c>
      <c r="C82" s="21" t="s">
        <v>2676</v>
      </c>
      <c r="D82" s="14" t="s">
        <v>8391</v>
      </c>
      <c r="E82" s="22">
        <v>1</v>
      </c>
    </row>
    <row r="83" spans="1:5" ht="18" customHeight="1" x14ac:dyDescent="0.25">
      <c r="A83" s="105" t="s">
        <v>8401</v>
      </c>
      <c r="B83" s="106"/>
      <c r="C83" s="106"/>
      <c r="D83" s="24"/>
      <c r="E83" s="32"/>
    </row>
    <row r="84" spans="1:5" ht="30" customHeight="1" x14ac:dyDescent="0.25">
      <c r="A84" s="29" t="s">
        <v>8338</v>
      </c>
      <c r="B84" s="25" t="s">
        <v>2700</v>
      </c>
      <c r="C84" s="35" t="s">
        <v>8470</v>
      </c>
      <c r="D84" s="25" t="s">
        <v>8391</v>
      </c>
      <c r="E84" s="31">
        <v>1</v>
      </c>
    </row>
    <row r="85" spans="1:5" ht="18" customHeight="1" x14ac:dyDescent="0.25">
      <c r="A85" s="105" t="s">
        <v>8402</v>
      </c>
      <c r="B85" s="106"/>
      <c r="C85" s="106"/>
      <c r="D85" s="24"/>
      <c r="E85" s="32"/>
    </row>
    <row r="86" spans="1:5" ht="18" customHeight="1" x14ac:dyDescent="0.25">
      <c r="A86" s="11" t="s">
        <v>8339</v>
      </c>
      <c r="B86" s="12" t="s">
        <v>2843</v>
      </c>
      <c r="C86" s="107" t="s">
        <v>2844</v>
      </c>
      <c r="D86" s="107"/>
      <c r="E86" s="108"/>
    </row>
    <row r="87" spans="1:5" ht="18" customHeight="1" x14ac:dyDescent="0.25">
      <c r="A87" s="29" t="s">
        <v>8340</v>
      </c>
      <c r="B87" s="25" t="s">
        <v>2853</v>
      </c>
      <c r="C87" s="3" t="s">
        <v>2854</v>
      </c>
      <c r="D87" s="25" t="s">
        <v>6</v>
      </c>
      <c r="E87" s="31" t="s">
        <v>8408</v>
      </c>
    </row>
    <row r="88" spans="1:5" ht="18" customHeight="1" x14ac:dyDescent="0.25">
      <c r="A88" s="109" t="s">
        <v>8404</v>
      </c>
      <c r="B88" s="110"/>
      <c r="C88" s="110"/>
      <c r="E88" s="19"/>
    </row>
    <row r="89" spans="1:5" ht="18" customHeight="1" x14ac:dyDescent="0.25">
      <c r="A89" s="109" t="s">
        <v>8405</v>
      </c>
      <c r="B89" s="110"/>
      <c r="C89" s="110"/>
      <c r="E89" s="19"/>
    </row>
    <row r="90" spans="1:5" ht="18" customHeight="1" x14ac:dyDescent="0.25">
      <c r="A90" s="109" t="s">
        <v>8406</v>
      </c>
      <c r="B90" s="110"/>
      <c r="C90" s="110"/>
      <c r="E90" s="19"/>
    </row>
    <row r="91" spans="1:5" ht="18" customHeight="1" x14ac:dyDescent="0.25">
      <c r="A91" s="105" t="s">
        <v>8407</v>
      </c>
      <c r="B91" s="106"/>
      <c r="C91" s="106"/>
      <c r="D91" s="24"/>
      <c r="E91" s="32"/>
    </row>
    <row r="92" spans="1:5" ht="18" customHeight="1" x14ac:dyDescent="0.25">
      <c r="A92" s="11" t="s">
        <v>8341</v>
      </c>
      <c r="B92" s="12" t="s">
        <v>3145</v>
      </c>
      <c r="C92" s="107" t="s">
        <v>127</v>
      </c>
      <c r="D92" s="107"/>
      <c r="E92" s="108"/>
    </row>
    <row r="93" spans="1:5" ht="18" customHeight="1" x14ac:dyDescent="0.25">
      <c r="A93" s="20" t="s">
        <v>32</v>
      </c>
      <c r="B93" s="14" t="s">
        <v>3171</v>
      </c>
      <c r="C93" s="33" t="s">
        <v>3172</v>
      </c>
      <c r="D93" s="14" t="s">
        <v>6</v>
      </c>
      <c r="E93" s="22" t="s">
        <v>8410</v>
      </c>
    </row>
    <row r="94" spans="1:5" ht="18" customHeight="1" x14ac:dyDescent="0.25">
      <c r="A94" s="109" t="s">
        <v>8404</v>
      </c>
      <c r="B94" s="110"/>
      <c r="C94" s="110"/>
      <c r="D94" s="25"/>
      <c r="E94" s="19"/>
    </row>
    <row r="95" spans="1:5" ht="18" customHeight="1" x14ac:dyDescent="0.25">
      <c r="A95" s="109" t="s">
        <v>8405</v>
      </c>
      <c r="B95" s="110"/>
      <c r="C95" s="110"/>
      <c r="E95" s="19"/>
    </row>
    <row r="96" spans="1:5" ht="18" customHeight="1" x14ac:dyDescent="0.25">
      <c r="A96" s="109" t="s">
        <v>8406</v>
      </c>
      <c r="B96" s="110"/>
      <c r="C96" s="110"/>
      <c r="E96" s="19"/>
    </row>
    <row r="97" spans="1:5" ht="18" customHeight="1" x14ac:dyDescent="0.25">
      <c r="A97" s="109" t="s">
        <v>8407</v>
      </c>
      <c r="B97" s="110"/>
      <c r="C97" s="110"/>
      <c r="E97" s="19"/>
    </row>
    <row r="98" spans="1:5" ht="18" customHeight="1" x14ac:dyDescent="0.25">
      <c r="A98" s="109" t="s">
        <v>8430</v>
      </c>
      <c r="B98" s="110"/>
      <c r="C98" s="110"/>
      <c r="E98" s="19"/>
    </row>
    <row r="99" spans="1:5" ht="18" customHeight="1" x14ac:dyDescent="0.25">
      <c r="A99" s="23"/>
      <c r="B99" s="117" t="s">
        <v>8409</v>
      </c>
      <c r="C99" s="117"/>
      <c r="D99" s="24"/>
      <c r="E99" s="32"/>
    </row>
    <row r="100" spans="1:5" ht="24.9" customHeight="1" x14ac:dyDescent="0.25">
      <c r="A100" s="29" t="s">
        <v>33</v>
      </c>
      <c r="B100" s="25" t="s">
        <v>3255</v>
      </c>
      <c r="C100" s="35" t="s">
        <v>3256</v>
      </c>
      <c r="D100" s="25" t="s">
        <v>640</v>
      </c>
      <c r="E100" s="31">
        <v>1</v>
      </c>
    </row>
    <row r="101" spans="1:5" ht="18" customHeight="1" x14ac:dyDescent="0.25">
      <c r="A101" s="105" t="s">
        <v>8411</v>
      </c>
      <c r="B101" s="106"/>
      <c r="C101" s="106"/>
      <c r="D101" s="24"/>
      <c r="E101" s="32"/>
    </row>
    <row r="102" spans="1:5" ht="18" customHeight="1" x14ac:dyDescent="0.25">
      <c r="A102" s="11" t="s">
        <v>8342</v>
      </c>
      <c r="B102" s="12" t="s">
        <v>3645</v>
      </c>
      <c r="C102" s="107" t="s">
        <v>8458</v>
      </c>
      <c r="D102" s="107"/>
      <c r="E102" s="108"/>
    </row>
    <row r="103" spans="1:5" ht="42" customHeight="1" x14ac:dyDescent="0.25">
      <c r="A103" s="29" t="s">
        <v>34</v>
      </c>
      <c r="B103" s="25" t="s">
        <v>3653</v>
      </c>
      <c r="C103" s="35" t="s">
        <v>3654</v>
      </c>
      <c r="D103" s="25" t="s">
        <v>6</v>
      </c>
      <c r="E103" s="31" t="s">
        <v>8413</v>
      </c>
    </row>
    <row r="104" spans="1:5" ht="18" customHeight="1" x14ac:dyDescent="0.25">
      <c r="A104" s="109" t="s">
        <v>8412</v>
      </c>
      <c r="B104" s="110"/>
      <c r="C104" s="110"/>
      <c r="E104" s="19"/>
    </row>
    <row r="105" spans="1:5" ht="18" customHeight="1" x14ac:dyDescent="0.25">
      <c r="A105" s="28"/>
      <c r="C105" s="3" t="s">
        <v>8414</v>
      </c>
      <c r="E105" s="19"/>
    </row>
    <row r="106" spans="1:5" s="51" customFormat="1" ht="30" customHeight="1" x14ac:dyDescent="0.25">
      <c r="A106" s="52" t="s">
        <v>8480</v>
      </c>
      <c r="B106" s="52" t="s">
        <v>8478</v>
      </c>
      <c r="C106" s="86" t="s">
        <v>8481</v>
      </c>
      <c r="D106" s="52" t="s">
        <v>6</v>
      </c>
      <c r="E106" s="31" t="s">
        <v>8482</v>
      </c>
    </row>
    <row r="107" spans="1:5" ht="18" customHeight="1" x14ac:dyDescent="0.25">
      <c r="A107" s="109" t="s">
        <v>8483</v>
      </c>
      <c r="B107" s="110"/>
      <c r="C107" s="110"/>
      <c r="E107" s="19"/>
    </row>
    <row r="108" spans="1:5" ht="18" customHeight="1" x14ac:dyDescent="0.25">
      <c r="A108" s="84" t="s">
        <v>8343</v>
      </c>
      <c r="B108" s="85" t="s">
        <v>3668</v>
      </c>
      <c r="C108" s="115" t="s">
        <v>38</v>
      </c>
      <c r="D108" s="115"/>
      <c r="E108" s="116"/>
    </row>
    <row r="109" spans="1:5" ht="18" customHeight="1" x14ac:dyDescent="0.25">
      <c r="A109" s="29" t="s">
        <v>35</v>
      </c>
      <c r="B109" s="25" t="s">
        <v>3682</v>
      </c>
      <c r="C109" s="3" t="s">
        <v>3683</v>
      </c>
      <c r="D109" s="25" t="s">
        <v>6</v>
      </c>
      <c r="E109" s="31" t="s">
        <v>8396</v>
      </c>
    </row>
    <row r="110" spans="1:5" ht="18" customHeight="1" x14ac:dyDescent="0.25">
      <c r="A110" s="105" t="s">
        <v>8415</v>
      </c>
      <c r="B110" s="106"/>
      <c r="C110" s="106"/>
      <c r="D110" s="24"/>
      <c r="E110" s="32"/>
    </row>
    <row r="111" spans="1:5" ht="24.9" customHeight="1" x14ac:dyDescent="0.25">
      <c r="A111" s="20" t="s">
        <v>36</v>
      </c>
      <c r="B111" s="14" t="s">
        <v>3739</v>
      </c>
      <c r="C111" s="21" t="s">
        <v>3740</v>
      </c>
      <c r="D111" s="14" t="s">
        <v>6</v>
      </c>
      <c r="E111" s="22">
        <f>D113+D114+D115+D116+D117+D118+D119+D120+D121+D122+D123+D124</f>
        <v>938.33800000000008</v>
      </c>
    </row>
    <row r="112" spans="1:5" ht="18" customHeight="1" x14ac:dyDescent="0.25">
      <c r="A112" s="109" t="s">
        <v>8416</v>
      </c>
      <c r="B112" s="110"/>
      <c r="C112" s="110"/>
      <c r="E112" s="19"/>
    </row>
    <row r="113" spans="1:5" ht="18" customHeight="1" x14ac:dyDescent="0.25">
      <c r="A113" s="109" t="s">
        <v>8425</v>
      </c>
      <c r="B113" s="110"/>
      <c r="C113" s="110"/>
      <c r="D113" s="3">
        <v>61.96</v>
      </c>
      <c r="E113" s="19"/>
    </row>
    <row r="114" spans="1:5" ht="18" customHeight="1" x14ac:dyDescent="0.25">
      <c r="A114" s="109" t="s">
        <v>8426</v>
      </c>
      <c r="B114" s="110"/>
      <c r="C114" s="110"/>
      <c r="D114" s="3">
        <v>71.540000000000006</v>
      </c>
      <c r="E114" s="19"/>
    </row>
    <row r="115" spans="1:5" ht="18" customHeight="1" x14ac:dyDescent="0.25">
      <c r="A115" s="109" t="s">
        <v>8427</v>
      </c>
      <c r="B115" s="110"/>
      <c r="C115" s="110"/>
      <c r="D115" s="3">
        <v>79.430000000000007</v>
      </c>
      <c r="E115" s="19"/>
    </row>
    <row r="116" spans="1:5" ht="18" customHeight="1" x14ac:dyDescent="0.25">
      <c r="A116" s="109" t="s">
        <v>8428</v>
      </c>
      <c r="B116" s="110"/>
      <c r="C116" s="110"/>
      <c r="D116" s="3">
        <v>71.540000000000006</v>
      </c>
      <c r="E116" s="19"/>
    </row>
    <row r="117" spans="1:5" ht="18" customHeight="1" x14ac:dyDescent="0.25">
      <c r="A117" s="50" t="s">
        <v>8417</v>
      </c>
      <c r="B117" s="50">
        <v>16.260000000000002</v>
      </c>
      <c r="C117" s="114">
        <v>3.6</v>
      </c>
      <c r="D117" s="3">
        <f>B117*C117</f>
        <v>58.536000000000008</v>
      </c>
      <c r="E117" s="19"/>
    </row>
    <row r="118" spans="1:5" ht="18" customHeight="1" x14ac:dyDescent="0.25">
      <c r="A118" s="50" t="s">
        <v>8418</v>
      </c>
      <c r="B118" s="50">
        <v>16.239999999999998</v>
      </c>
      <c r="C118" s="114"/>
      <c r="D118" s="3">
        <f>B118*C117</f>
        <v>58.463999999999999</v>
      </c>
      <c r="E118" s="19"/>
    </row>
    <row r="119" spans="1:5" ht="18" customHeight="1" x14ac:dyDescent="0.25">
      <c r="A119" s="50" t="s">
        <v>8419</v>
      </c>
      <c r="B119" s="50">
        <v>11.92</v>
      </c>
      <c r="C119" s="114"/>
      <c r="D119" s="3">
        <f>B119*C117</f>
        <v>42.911999999999999</v>
      </c>
      <c r="E119" s="19"/>
    </row>
    <row r="120" spans="1:5" ht="18" customHeight="1" x14ac:dyDescent="0.25">
      <c r="A120" s="50" t="s">
        <v>8420</v>
      </c>
      <c r="B120" s="50">
        <v>13.14</v>
      </c>
      <c r="C120" s="114"/>
      <c r="D120" s="3">
        <f>B120*C117</f>
        <v>47.304000000000002</v>
      </c>
      <c r="E120" s="19"/>
    </row>
    <row r="121" spans="1:5" ht="18" customHeight="1" x14ac:dyDescent="0.25">
      <c r="A121" s="50" t="s">
        <v>8421</v>
      </c>
      <c r="B121" s="50">
        <v>21.14</v>
      </c>
      <c r="C121" s="114"/>
      <c r="D121" s="3">
        <f>B121*C117</f>
        <v>76.103999999999999</v>
      </c>
      <c r="E121" s="19"/>
    </row>
    <row r="122" spans="1:5" ht="18" customHeight="1" x14ac:dyDescent="0.25">
      <c r="A122" s="50" t="s">
        <v>8423</v>
      </c>
      <c r="B122" s="50">
        <v>62.83</v>
      </c>
      <c r="C122" s="114"/>
      <c r="D122" s="3">
        <f>B122*C117</f>
        <v>226.18799999999999</v>
      </c>
      <c r="E122" s="19"/>
    </row>
    <row r="123" spans="1:5" ht="18" customHeight="1" x14ac:dyDescent="0.25">
      <c r="A123" s="50" t="s">
        <v>8424</v>
      </c>
      <c r="B123" s="50">
        <v>15.1</v>
      </c>
      <c r="C123" s="114"/>
      <c r="D123" s="3">
        <f>B123*C117</f>
        <v>54.36</v>
      </c>
      <c r="E123" s="19"/>
    </row>
    <row r="124" spans="1:5" ht="18" customHeight="1" x14ac:dyDescent="0.25">
      <c r="A124" s="50" t="s">
        <v>8422</v>
      </c>
      <c r="B124" s="50">
        <v>25</v>
      </c>
      <c r="C124" s="114"/>
      <c r="D124" s="24">
        <f>B124*C117</f>
        <v>90</v>
      </c>
      <c r="E124" s="32"/>
    </row>
    <row r="125" spans="1:5" ht="24.9" customHeight="1" x14ac:dyDescent="0.25">
      <c r="A125" s="20" t="s">
        <v>37</v>
      </c>
      <c r="B125" s="14" t="s">
        <v>3741</v>
      </c>
      <c r="C125" s="15" t="s">
        <v>3742</v>
      </c>
      <c r="D125" s="14" t="s">
        <v>6</v>
      </c>
      <c r="E125" s="22">
        <f>D127+D128+D129+D130+D131</f>
        <v>4.8719999999999999</v>
      </c>
    </row>
    <row r="126" spans="1:5" ht="18" customHeight="1" x14ac:dyDescent="0.25">
      <c r="A126" s="109" t="s">
        <v>8429</v>
      </c>
      <c r="B126" s="110"/>
      <c r="C126" s="110"/>
      <c r="E126" s="19"/>
    </row>
    <row r="127" spans="1:5" ht="18" customHeight="1" x14ac:dyDescent="0.25">
      <c r="A127" s="50" t="s">
        <v>8431</v>
      </c>
      <c r="B127" s="50">
        <v>8.32</v>
      </c>
      <c r="C127" s="114">
        <v>0.3</v>
      </c>
      <c r="D127" s="3">
        <f>B127*C127</f>
        <v>2.496</v>
      </c>
      <c r="E127" s="19"/>
    </row>
    <row r="128" spans="1:5" ht="18" customHeight="1" x14ac:dyDescent="0.25">
      <c r="A128" s="50" t="s">
        <v>8432</v>
      </c>
      <c r="B128" s="50">
        <v>1.8</v>
      </c>
      <c r="C128" s="114"/>
      <c r="D128" s="3">
        <f>B128*C127</f>
        <v>0.54</v>
      </c>
      <c r="E128" s="19"/>
    </row>
    <row r="129" spans="1:5" ht="18" customHeight="1" x14ac:dyDescent="0.25">
      <c r="A129" s="50" t="s">
        <v>8433</v>
      </c>
      <c r="B129" s="50">
        <v>1.5</v>
      </c>
      <c r="C129" s="114"/>
      <c r="D129" s="3">
        <f>B129*C127</f>
        <v>0.44999999999999996</v>
      </c>
      <c r="E129" s="19"/>
    </row>
    <row r="130" spans="1:5" ht="18" customHeight="1" x14ac:dyDescent="0.25">
      <c r="A130" s="50" t="s">
        <v>8434</v>
      </c>
      <c r="B130" s="50">
        <v>3.84</v>
      </c>
      <c r="C130" s="114"/>
      <c r="D130" s="3">
        <f>B130*C127</f>
        <v>1.1519999999999999</v>
      </c>
      <c r="E130" s="19"/>
    </row>
    <row r="131" spans="1:5" ht="18" customHeight="1" x14ac:dyDescent="0.25">
      <c r="A131" s="50" t="s">
        <v>8435</v>
      </c>
      <c r="B131" s="50">
        <v>0.78</v>
      </c>
      <c r="C131" s="114"/>
      <c r="D131" s="24">
        <f>B131*C127</f>
        <v>0.23399999999999999</v>
      </c>
      <c r="E131" s="32"/>
    </row>
    <row r="132" spans="1:5" ht="24.9" customHeight="1" x14ac:dyDescent="0.25">
      <c r="A132" s="29" t="s">
        <v>8344</v>
      </c>
      <c r="B132" s="25" t="s">
        <v>144</v>
      </c>
      <c r="C132" s="35" t="s">
        <v>3760</v>
      </c>
      <c r="D132" s="25" t="s">
        <v>6</v>
      </c>
      <c r="E132" s="31">
        <v>5.13</v>
      </c>
    </row>
    <row r="133" spans="1:5" ht="18" customHeight="1" x14ac:dyDescent="0.25">
      <c r="A133" s="109" t="s">
        <v>8436</v>
      </c>
      <c r="B133" s="110"/>
      <c r="C133" s="110"/>
      <c r="E133" s="19"/>
    </row>
    <row r="134" spans="1:5" ht="18" customHeight="1" x14ac:dyDescent="0.25">
      <c r="A134" s="109" t="s">
        <v>8437</v>
      </c>
      <c r="B134" s="110"/>
      <c r="C134" s="110"/>
      <c r="E134" s="19"/>
    </row>
    <row r="135" spans="1:5" ht="18" customHeight="1" x14ac:dyDescent="0.25">
      <c r="A135" s="109" t="s">
        <v>8438</v>
      </c>
      <c r="B135" s="110"/>
      <c r="C135" s="110"/>
      <c r="E135" s="19"/>
    </row>
    <row r="136" spans="1:5" ht="18" customHeight="1" x14ac:dyDescent="0.25">
      <c r="A136" s="11" t="s">
        <v>8345</v>
      </c>
      <c r="B136" s="12" t="s">
        <v>4107</v>
      </c>
      <c r="C136" s="107" t="s">
        <v>168</v>
      </c>
      <c r="D136" s="107"/>
      <c r="E136" s="108"/>
    </row>
    <row r="137" spans="1:5" ht="24.9" customHeight="1" x14ac:dyDescent="0.25">
      <c r="A137" s="20" t="s">
        <v>291</v>
      </c>
      <c r="B137" s="14" t="s">
        <v>4649</v>
      </c>
      <c r="C137" s="21" t="s">
        <v>4650</v>
      </c>
      <c r="D137" s="14" t="s">
        <v>2</v>
      </c>
      <c r="E137" s="22">
        <v>8</v>
      </c>
    </row>
    <row r="138" spans="1:5" ht="18" customHeight="1" x14ac:dyDescent="0.25">
      <c r="A138" s="105" t="s">
        <v>8440</v>
      </c>
      <c r="B138" s="106"/>
      <c r="C138" s="106"/>
      <c r="D138" s="24"/>
      <c r="E138" s="32"/>
    </row>
    <row r="139" spans="1:5" ht="24.9" customHeight="1" x14ac:dyDescent="0.25">
      <c r="A139" s="20" t="s">
        <v>292</v>
      </c>
      <c r="B139" s="14" t="s">
        <v>4768</v>
      </c>
      <c r="C139" s="21" t="s">
        <v>4769</v>
      </c>
      <c r="D139" s="14" t="s">
        <v>2</v>
      </c>
      <c r="E139" s="22">
        <v>24</v>
      </c>
    </row>
    <row r="140" spans="1:5" ht="18" customHeight="1" x14ac:dyDescent="0.25">
      <c r="A140" s="109" t="s">
        <v>8441</v>
      </c>
      <c r="B140" s="110"/>
      <c r="C140" s="110"/>
      <c r="E140" s="19"/>
    </row>
    <row r="141" spans="1:5" ht="18" customHeight="1" x14ac:dyDescent="0.25">
      <c r="A141" s="105" t="s">
        <v>8442</v>
      </c>
      <c r="B141" s="106"/>
      <c r="C141" s="106"/>
      <c r="D141" s="24"/>
      <c r="E141" s="32"/>
    </row>
    <row r="142" spans="1:5" ht="18" customHeight="1" x14ac:dyDescent="0.25">
      <c r="A142" s="20" t="s">
        <v>293</v>
      </c>
      <c r="B142" s="14" t="s">
        <v>191</v>
      </c>
      <c r="C142" s="33" t="s">
        <v>5121</v>
      </c>
      <c r="D142" s="14" t="s">
        <v>640</v>
      </c>
      <c r="E142" s="22">
        <v>2</v>
      </c>
    </row>
    <row r="143" spans="1:5" ht="18" customHeight="1" x14ac:dyDescent="0.25">
      <c r="A143" s="105" t="s">
        <v>8443</v>
      </c>
      <c r="B143" s="106"/>
      <c r="C143" s="106"/>
      <c r="D143" s="24"/>
      <c r="E143" s="32"/>
    </row>
    <row r="144" spans="1:5" ht="18" customHeight="1" x14ac:dyDescent="0.25">
      <c r="A144" s="39" t="s">
        <v>8347</v>
      </c>
      <c r="B144" s="40" t="s">
        <v>5929</v>
      </c>
      <c r="C144" s="111" t="s">
        <v>222</v>
      </c>
      <c r="D144" s="111"/>
      <c r="E144" s="112"/>
    </row>
    <row r="145" spans="1:5" ht="18" customHeight="1" x14ac:dyDescent="0.25">
      <c r="A145" s="42" t="s">
        <v>290</v>
      </c>
      <c r="B145" s="43" t="s">
        <v>5955</v>
      </c>
      <c r="C145" s="44" t="s">
        <v>5956</v>
      </c>
      <c r="D145" s="43" t="s">
        <v>8391</v>
      </c>
      <c r="E145" s="45">
        <v>1</v>
      </c>
    </row>
    <row r="146" spans="1:5" ht="18" customHeight="1" x14ac:dyDescent="0.25">
      <c r="A146" s="29" t="s">
        <v>290</v>
      </c>
      <c r="B146" s="25" t="s">
        <v>5955</v>
      </c>
      <c r="C146" s="3" t="s">
        <v>5956</v>
      </c>
      <c r="D146" s="25" t="s">
        <v>8391</v>
      </c>
      <c r="E146" s="31">
        <v>1</v>
      </c>
    </row>
    <row r="147" spans="1:5" ht="24.9" customHeight="1" x14ac:dyDescent="0.25">
      <c r="A147" s="42" t="s">
        <v>8348</v>
      </c>
      <c r="B147" s="43" t="s">
        <v>232</v>
      </c>
      <c r="C147" s="46" t="s">
        <v>6015</v>
      </c>
      <c r="D147" s="43" t="s">
        <v>8391</v>
      </c>
      <c r="E147" s="45">
        <v>1</v>
      </c>
    </row>
    <row r="148" spans="1:5" ht="18" customHeight="1" x14ac:dyDescent="0.25">
      <c r="A148" s="29" t="s">
        <v>8349</v>
      </c>
      <c r="B148" s="25" t="s">
        <v>6134</v>
      </c>
      <c r="C148" s="3" t="s">
        <v>6135</v>
      </c>
      <c r="D148" s="25" t="s">
        <v>8391</v>
      </c>
      <c r="E148" s="31">
        <v>1</v>
      </c>
    </row>
    <row r="149" spans="1:5" ht="24.9" customHeight="1" x14ac:dyDescent="0.25">
      <c r="A149" s="20" t="s">
        <v>8350</v>
      </c>
      <c r="B149" s="14" t="s">
        <v>240</v>
      </c>
      <c r="C149" s="21" t="s">
        <v>6197</v>
      </c>
      <c r="D149" s="14" t="s">
        <v>2</v>
      </c>
      <c r="E149" s="22">
        <v>20</v>
      </c>
    </row>
    <row r="150" spans="1:5" ht="18" customHeight="1" x14ac:dyDescent="0.25">
      <c r="A150" s="105" t="s">
        <v>8444</v>
      </c>
      <c r="B150" s="106"/>
      <c r="C150" s="106"/>
      <c r="D150" s="27"/>
      <c r="E150" s="38"/>
    </row>
    <row r="151" spans="1:5" ht="42" customHeight="1" x14ac:dyDescent="0.25">
      <c r="A151" s="20" t="s">
        <v>8351</v>
      </c>
      <c r="B151" s="14" t="s">
        <v>244</v>
      </c>
      <c r="C151" s="21" t="s">
        <v>6213</v>
      </c>
      <c r="D151" s="14" t="s">
        <v>2</v>
      </c>
      <c r="E151" s="22">
        <v>6</v>
      </c>
    </row>
    <row r="152" spans="1:5" ht="18" customHeight="1" x14ac:dyDescent="0.25">
      <c r="A152" s="105" t="s">
        <v>8445</v>
      </c>
      <c r="B152" s="106"/>
      <c r="C152" s="106"/>
      <c r="D152" s="27"/>
      <c r="E152" s="38"/>
    </row>
    <row r="153" spans="1:5" ht="42" customHeight="1" x14ac:dyDescent="0.25">
      <c r="A153" s="42" t="s">
        <v>8352</v>
      </c>
      <c r="B153" s="43" t="s">
        <v>251</v>
      </c>
      <c r="C153" s="46" t="s">
        <v>6910</v>
      </c>
      <c r="D153" s="43" t="s">
        <v>8391</v>
      </c>
      <c r="E153" s="45">
        <v>1</v>
      </c>
    </row>
    <row r="154" spans="1:5" ht="24.9" customHeight="1" x14ac:dyDescent="0.25">
      <c r="A154" s="42" t="s">
        <v>8353</v>
      </c>
      <c r="B154" s="43" t="s">
        <v>261</v>
      </c>
      <c r="C154" s="46" t="s">
        <v>7239</v>
      </c>
      <c r="D154" s="43" t="s">
        <v>8391</v>
      </c>
      <c r="E154" s="45">
        <v>1</v>
      </c>
    </row>
    <row r="155" spans="1:5" ht="24.9" customHeight="1" x14ac:dyDescent="0.25">
      <c r="A155" s="42" t="s">
        <v>8354</v>
      </c>
      <c r="B155" s="43" t="s">
        <v>7252</v>
      </c>
      <c r="C155" s="46" t="s">
        <v>7253</v>
      </c>
      <c r="D155" s="43" t="s">
        <v>8391</v>
      </c>
      <c r="E155" s="45">
        <v>1</v>
      </c>
    </row>
    <row r="156" spans="1:5" ht="18" customHeight="1" x14ac:dyDescent="0.25">
      <c r="A156" s="11" t="s">
        <v>8355</v>
      </c>
      <c r="B156" s="12" t="s">
        <v>7581</v>
      </c>
      <c r="C156" s="107" t="s">
        <v>8462</v>
      </c>
      <c r="D156" s="107"/>
      <c r="E156" s="108"/>
    </row>
    <row r="157" spans="1:5" ht="42" customHeight="1" x14ac:dyDescent="0.25">
      <c r="A157" s="29" t="s">
        <v>294</v>
      </c>
      <c r="B157" s="25" t="s">
        <v>7605</v>
      </c>
      <c r="C157" s="30" t="s">
        <v>7606</v>
      </c>
      <c r="D157" s="25" t="s">
        <v>6</v>
      </c>
      <c r="E157" s="31">
        <v>4</v>
      </c>
    </row>
    <row r="158" spans="1:5" ht="18" customHeight="1" x14ac:dyDescent="0.25">
      <c r="A158" s="109" t="s">
        <v>8446</v>
      </c>
      <c r="B158" s="110"/>
      <c r="C158" s="110"/>
      <c r="E158" s="19"/>
    </row>
    <row r="159" spans="1:5" ht="18" customHeight="1" x14ac:dyDescent="0.25">
      <c r="A159" s="11" t="s">
        <v>8356</v>
      </c>
      <c r="B159" s="12" t="s">
        <v>7609</v>
      </c>
      <c r="C159" s="107" t="s">
        <v>283</v>
      </c>
      <c r="D159" s="107"/>
      <c r="E159" s="108"/>
    </row>
    <row r="160" spans="1:5" ht="18" customHeight="1" x14ac:dyDescent="0.25">
      <c r="A160" s="29" t="s">
        <v>295</v>
      </c>
      <c r="B160" s="25" t="s">
        <v>284</v>
      </c>
      <c r="C160" s="3" t="s">
        <v>7612</v>
      </c>
      <c r="D160" s="25" t="s">
        <v>6</v>
      </c>
      <c r="E160" s="31">
        <v>329</v>
      </c>
    </row>
    <row r="161" spans="1:5" ht="18" customHeight="1" x14ac:dyDescent="0.25">
      <c r="A161" s="105" t="s">
        <v>8447</v>
      </c>
      <c r="B161" s="106"/>
      <c r="C161" s="106"/>
      <c r="D161" s="24"/>
      <c r="E161" s="32"/>
    </row>
  </sheetData>
  <mergeCells count="107">
    <mergeCell ref="D19:E19"/>
    <mergeCell ref="D22:E22"/>
    <mergeCell ref="C23:E23"/>
    <mergeCell ref="A25:C25"/>
    <mergeCell ref="A18:C18"/>
    <mergeCell ref="A21:C21"/>
    <mergeCell ref="C117:C124"/>
    <mergeCell ref="A1:E1"/>
    <mergeCell ref="A3:E3"/>
    <mergeCell ref="A4:E4"/>
    <mergeCell ref="A9:B9"/>
    <mergeCell ref="A10:B10"/>
    <mergeCell ref="A12:B12"/>
    <mergeCell ref="C9:D9"/>
    <mergeCell ref="C10:D10"/>
    <mergeCell ref="A11:B11"/>
    <mergeCell ref="D12:E12"/>
    <mergeCell ref="A13:B13"/>
    <mergeCell ref="A14:B14"/>
    <mergeCell ref="D14:E14"/>
    <mergeCell ref="D16:E16"/>
    <mergeCell ref="A33:C33"/>
    <mergeCell ref="A35:C35"/>
    <mergeCell ref="A37:B37"/>
    <mergeCell ref="C37:D37"/>
    <mergeCell ref="A38:B38"/>
    <mergeCell ref="C38:D38"/>
    <mergeCell ref="C26:E26"/>
    <mergeCell ref="A28:C28"/>
    <mergeCell ref="A31:C31"/>
    <mergeCell ref="A30:C30"/>
    <mergeCell ref="D31:E31"/>
    <mergeCell ref="A44:C44"/>
    <mergeCell ref="B45:C45"/>
    <mergeCell ref="C46:E46"/>
    <mergeCell ref="A48:C48"/>
    <mergeCell ref="A39:B39"/>
    <mergeCell ref="A40:B40"/>
    <mergeCell ref="D40:E40"/>
    <mergeCell ref="A41:B41"/>
    <mergeCell ref="A42:B42"/>
    <mergeCell ref="D42:E42"/>
    <mergeCell ref="A67:C67"/>
    <mergeCell ref="A69:C69"/>
    <mergeCell ref="D49:E49"/>
    <mergeCell ref="A51:C51"/>
    <mergeCell ref="D52:E52"/>
    <mergeCell ref="A55:C55"/>
    <mergeCell ref="A57:C57"/>
    <mergeCell ref="A64:C64"/>
    <mergeCell ref="C65:E65"/>
    <mergeCell ref="A59:C59"/>
    <mergeCell ref="A61:C61"/>
    <mergeCell ref="D63:E63"/>
    <mergeCell ref="A63:C63"/>
    <mergeCell ref="A81:C81"/>
    <mergeCell ref="A83:C83"/>
    <mergeCell ref="A85:C85"/>
    <mergeCell ref="C86:E86"/>
    <mergeCell ref="A70:C70"/>
    <mergeCell ref="A72:C72"/>
    <mergeCell ref="C73:E73"/>
    <mergeCell ref="A75:C75"/>
    <mergeCell ref="C76:E76"/>
    <mergeCell ref="A78:C78"/>
    <mergeCell ref="C79:E79"/>
    <mergeCell ref="A112:C112"/>
    <mergeCell ref="A113:C113"/>
    <mergeCell ref="A114:C114"/>
    <mergeCell ref="A115:C115"/>
    <mergeCell ref="A116:C116"/>
    <mergeCell ref="B99:C99"/>
    <mergeCell ref="A98:C98"/>
    <mergeCell ref="A88:C88"/>
    <mergeCell ref="A89:C89"/>
    <mergeCell ref="A90:C90"/>
    <mergeCell ref="A91:C91"/>
    <mergeCell ref="C92:E92"/>
    <mergeCell ref="A94:C94"/>
    <mergeCell ref="A95:C95"/>
    <mergeCell ref="A96:C96"/>
    <mergeCell ref="A97:C97"/>
    <mergeCell ref="A107:C107"/>
    <mergeCell ref="A152:C152"/>
    <mergeCell ref="C156:E156"/>
    <mergeCell ref="A158:C158"/>
    <mergeCell ref="C159:E159"/>
    <mergeCell ref="A161:C161"/>
    <mergeCell ref="C136:E136"/>
    <mergeCell ref="C7:E7"/>
    <mergeCell ref="A138:C138"/>
    <mergeCell ref="A141:C141"/>
    <mergeCell ref="A140:C140"/>
    <mergeCell ref="A143:C143"/>
    <mergeCell ref="C144:E144"/>
    <mergeCell ref="A150:C150"/>
    <mergeCell ref="D45:E45"/>
    <mergeCell ref="C127:C131"/>
    <mergeCell ref="A133:C133"/>
    <mergeCell ref="A134:C134"/>
    <mergeCell ref="A135:C135"/>
    <mergeCell ref="A126:C126"/>
    <mergeCell ref="A101:C101"/>
    <mergeCell ref="C102:E102"/>
    <mergeCell ref="A104:C104"/>
    <mergeCell ref="C108:E108"/>
    <mergeCell ref="A110:C110"/>
  </mergeCells>
  <pageMargins left="0.51181102362204722" right="0.51181102362204722" top="1.5748031496062993" bottom="0.98425196850393704" header="0.31496062992125984" footer="0.31496062992125984"/>
  <pageSetup paperSize="9" orientation="portrait" horizontalDpi="4294967293" r:id="rId1"/>
  <headerFooter>
    <oddHeader>&amp;C&amp;G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49E09-2B82-4D08-BB78-17EDA39032BE}">
  <sheetPr>
    <pageSetUpPr fitToPage="1"/>
  </sheetPr>
  <dimension ref="A1:F46"/>
  <sheetViews>
    <sheetView showGridLines="0" tabSelected="1" topLeftCell="A13" workbookViewId="0">
      <selection activeCell="J23" sqref="J23"/>
    </sheetView>
  </sheetViews>
  <sheetFormatPr defaultColWidth="9.109375" defaultRowHeight="18" customHeight="1" x14ac:dyDescent="0.25"/>
  <cols>
    <col min="1" max="1" width="9.109375" style="74"/>
    <col min="2" max="2" width="40.109375" style="74" customWidth="1"/>
    <col min="3" max="3" width="9.109375" style="74"/>
    <col min="4" max="6" width="10.6640625" style="74" customWidth="1"/>
    <col min="7" max="16384" width="9.109375" style="74"/>
  </cols>
  <sheetData>
    <row r="1" spans="1:6" ht="18" customHeight="1" x14ac:dyDescent="0.25">
      <c r="A1" s="133" t="s">
        <v>12</v>
      </c>
      <c r="B1" s="133"/>
      <c r="C1" s="133"/>
      <c r="D1" s="133"/>
      <c r="E1" s="133"/>
      <c r="F1" s="133"/>
    </row>
    <row r="2" spans="1:6" ht="42" customHeight="1" x14ac:dyDescent="0.25">
      <c r="A2" s="75" t="s">
        <v>0</v>
      </c>
      <c r="B2" s="134" t="s">
        <v>8463</v>
      </c>
      <c r="C2" s="135"/>
      <c r="D2" s="135"/>
      <c r="E2" s="135"/>
      <c r="F2" s="135"/>
    </row>
    <row r="3" spans="1:6" ht="18" customHeight="1" x14ac:dyDescent="0.25">
      <c r="A3" s="136" t="s">
        <v>13</v>
      </c>
      <c r="B3" s="136" t="s">
        <v>8</v>
      </c>
      <c r="C3" s="136" t="s">
        <v>4</v>
      </c>
      <c r="D3" s="136" t="s">
        <v>3</v>
      </c>
      <c r="E3" s="136" t="s">
        <v>9</v>
      </c>
      <c r="F3" s="136"/>
    </row>
    <row r="4" spans="1:6" ht="18" customHeight="1" x14ac:dyDescent="0.25">
      <c r="A4" s="136"/>
      <c r="B4" s="136"/>
      <c r="C4" s="136"/>
      <c r="D4" s="136"/>
      <c r="E4" s="76">
        <v>1</v>
      </c>
      <c r="F4" s="76">
        <v>2</v>
      </c>
    </row>
    <row r="5" spans="1:6" ht="18" customHeight="1" x14ac:dyDescent="0.25">
      <c r="A5" s="128">
        <v>1</v>
      </c>
      <c r="B5" s="129" t="s">
        <v>8450</v>
      </c>
      <c r="C5" s="130">
        <f>D5/D43*100</f>
        <v>0.74797093481940347</v>
      </c>
      <c r="D5" s="131">
        <f>+'01 SERVIÇOS'!H12</f>
        <v>1215.81</v>
      </c>
      <c r="E5" s="77">
        <f>E6*$D5</f>
        <v>1118.5452</v>
      </c>
      <c r="F5" s="77">
        <f t="shared" ref="F5:F21" si="0">F6*$D5</f>
        <v>97.264799999999994</v>
      </c>
    </row>
    <row r="6" spans="1:6" ht="12" customHeight="1" x14ac:dyDescent="0.25">
      <c r="A6" s="128"/>
      <c r="B6" s="129"/>
      <c r="C6" s="130"/>
      <c r="D6" s="131"/>
      <c r="E6" s="78">
        <v>0.92</v>
      </c>
      <c r="F6" s="78">
        <v>0.08</v>
      </c>
    </row>
    <row r="7" spans="1:6" ht="18" customHeight="1" x14ac:dyDescent="0.25">
      <c r="A7" s="128">
        <v>2</v>
      </c>
      <c r="B7" s="129" t="s">
        <v>8452</v>
      </c>
      <c r="C7" s="130">
        <f>D7/D43*100</f>
        <v>0.36751659942899251</v>
      </c>
      <c r="D7" s="131">
        <f>'01 SERVIÇOS'!H14</f>
        <v>597.39</v>
      </c>
      <c r="E7" s="77">
        <f t="shared" ref="E7" si="1">E8*D7</f>
        <v>597.39</v>
      </c>
      <c r="F7" s="77">
        <f t="shared" si="0"/>
        <v>0</v>
      </c>
    </row>
    <row r="8" spans="1:6" ht="12" customHeight="1" x14ac:dyDescent="0.25">
      <c r="A8" s="128"/>
      <c r="B8" s="129"/>
      <c r="C8" s="130"/>
      <c r="D8" s="131"/>
      <c r="E8" s="78">
        <v>1</v>
      </c>
      <c r="F8" s="79"/>
    </row>
    <row r="9" spans="1:6" ht="18" customHeight="1" x14ac:dyDescent="0.25">
      <c r="A9" s="128">
        <v>3</v>
      </c>
      <c r="B9" s="129" t="s">
        <v>8453</v>
      </c>
      <c r="C9" s="130">
        <f>D9/D43*100</f>
        <v>5.7123149528483212</v>
      </c>
      <c r="D9" s="131">
        <f>'01 SERVIÇOS'!H24</f>
        <v>9285.24</v>
      </c>
      <c r="E9" s="77">
        <f t="shared" ref="E9" si="2">E10*D9</f>
        <v>5756.8487999999998</v>
      </c>
      <c r="F9" s="77">
        <f t="shared" si="0"/>
        <v>3528.3912</v>
      </c>
    </row>
    <row r="10" spans="1:6" ht="12" customHeight="1" x14ac:dyDescent="0.25">
      <c r="A10" s="128"/>
      <c r="B10" s="129"/>
      <c r="C10" s="130"/>
      <c r="D10" s="131"/>
      <c r="E10" s="78">
        <v>0.62</v>
      </c>
      <c r="F10" s="78">
        <v>0.38</v>
      </c>
    </row>
    <row r="11" spans="1:6" ht="18" customHeight="1" x14ac:dyDescent="0.25">
      <c r="A11" s="128">
        <v>4</v>
      </c>
      <c r="B11" s="129" t="s">
        <v>8454</v>
      </c>
      <c r="C11" s="130">
        <f>D11/D43*100</f>
        <v>0.32979845431275101</v>
      </c>
      <c r="D11" s="131">
        <f>'01 SERVIÇOS'!H28</f>
        <v>536.08000000000004</v>
      </c>
      <c r="E11" s="77">
        <f t="shared" ref="E11" si="3">E12*D11</f>
        <v>0</v>
      </c>
      <c r="F11" s="77">
        <f t="shared" si="0"/>
        <v>536.08000000000004</v>
      </c>
    </row>
    <row r="12" spans="1:6" ht="12" customHeight="1" x14ac:dyDescent="0.25">
      <c r="A12" s="128"/>
      <c r="B12" s="129"/>
      <c r="C12" s="130"/>
      <c r="D12" s="131"/>
      <c r="E12" s="78"/>
      <c r="F12" s="78">
        <v>1</v>
      </c>
    </row>
    <row r="13" spans="1:6" ht="18" customHeight="1" x14ac:dyDescent="0.25">
      <c r="A13" s="128">
        <v>5</v>
      </c>
      <c r="B13" s="129" t="s">
        <v>87</v>
      </c>
      <c r="C13" s="130">
        <f>D13/D43*100</f>
        <v>4.9206830041828953</v>
      </c>
      <c r="D13" s="131">
        <f>'01 SERVIÇOS'!H33</f>
        <v>7998.4600000000009</v>
      </c>
      <c r="E13" s="77">
        <f t="shared" ref="E13" si="4">E14*D13</f>
        <v>7998.4600000000009</v>
      </c>
      <c r="F13" s="77">
        <f t="shared" si="0"/>
        <v>0</v>
      </c>
    </row>
    <row r="14" spans="1:6" ht="12" customHeight="1" x14ac:dyDescent="0.25">
      <c r="A14" s="128"/>
      <c r="B14" s="129"/>
      <c r="C14" s="130"/>
      <c r="D14" s="131"/>
      <c r="E14" s="78">
        <v>1</v>
      </c>
      <c r="F14" s="79"/>
    </row>
    <row r="15" spans="1:6" ht="18" customHeight="1" x14ac:dyDescent="0.25">
      <c r="A15" s="128">
        <v>6</v>
      </c>
      <c r="B15" s="129" t="s">
        <v>94</v>
      </c>
      <c r="C15" s="130">
        <f>D15/D43*100</f>
        <v>11.35317398406475</v>
      </c>
      <c r="D15" s="131">
        <f>'01 SERVIÇOS'!H40</f>
        <v>18454.330000000002</v>
      </c>
      <c r="E15" s="77">
        <f t="shared" ref="E15" si="5">E16*D15</f>
        <v>18454.330000000002</v>
      </c>
      <c r="F15" s="77">
        <f t="shared" si="0"/>
        <v>0</v>
      </c>
    </row>
    <row r="16" spans="1:6" ht="12" customHeight="1" x14ac:dyDescent="0.25">
      <c r="A16" s="128"/>
      <c r="B16" s="129"/>
      <c r="C16" s="130"/>
      <c r="D16" s="131"/>
      <c r="E16" s="78">
        <v>1</v>
      </c>
      <c r="F16" s="79"/>
    </row>
    <row r="17" spans="1:6" ht="18" customHeight="1" x14ac:dyDescent="0.25">
      <c r="A17" s="128">
        <v>7</v>
      </c>
      <c r="B17" s="129" t="s">
        <v>8455</v>
      </c>
      <c r="C17" s="130">
        <f>D17/D43*100</f>
        <v>7.5516266726776207E-2</v>
      </c>
      <c r="D17" s="131">
        <f>'01 SERVIÇOS'!H45</f>
        <v>122.75</v>
      </c>
      <c r="E17" s="77">
        <f t="shared" ref="E17" si="6">E18*D17</f>
        <v>122.75</v>
      </c>
      <c r="F17" s="77">
        <f t="shared" si="0"/>
        <v>0</v>
      </c>
    </row>
    <row r="18" spans="1:6" ht="12" customHeight="1" x14ac:dyDescent="0.25">
      <c r="A18" s="128"/>
      <c r="B18" s="129"/>
      <c r="C18" s="130"/>
      <c r="D18" s="131"/>
      <c r="E18" s="78">
        <v>1</v>
      </c>
      <c r="F18" s="79"/>
    </row>
    <row r="19" spans="1:6" ht="18" customHeight="1" x14ac:dyDescent="0.25">
      <c r="A19" s="128">
        <v>8</v>
      </c>
      <c r="B19" s="132" t="s">
        <v>8456</v>
      </c>
      <c r="C19" s="130">
        <f>D19/D43*100</f>
        <v>0.21791133879667124</v>
      </c>
      <c r="D19" s="131">
        <f>'01 SERVIÇOS'!H47</f>
        <v>354.21</v>
      </c>
      <c r="E19" s="77">
        <f t="shared" ref="E19" si="7">E20*D19</f>
        <v>0</v>
      </c>
      <c r="F19" s="77">
        <f t="shared" si="0"/>
        <v>354.21</v>
      </c>
    </row>
    <row r="20" spans="1:6" ht="12" customHeight="1" x14ac:dyDescent="0.25">
      <c r="A20" s="128"/>
      <c r="B20" s="132"/>
      <c r="C20" s="130"/>
      <c r="D20" s="131"/>
      <c r="E20" s="78"/>
      <c r="F20" s="78">
        <v>1</v>
      </c>
    </row>
    <row r="21" spans="1:6" ht="18" customHeight="1" x14ac:dyDescent="0.25">
      <c r="A21" s="128">
        <v>9</v>
      </c>
      <c r="B21" s="129" t="s">
        <v>8457</v>
      </c>
      <c r="C21" s="130">
        <f>D21/D43*100</f>
        <v>18.177881996036124</v>
      </c>
      <c r="D21" s="131">
        <f>'01 SERVIÇOS'!H50</f>
        <v>29547.74</v>
      </c>
      <c r="E21" s="77">
        <f t="shared" ref="E21" si="8">E22*D21</f>
        <v>29547.74</v>
      </c>
      <c r="F21" s="77">
        <f t="shared" si="0"/>
        <v>0</v>
      </c>
    </row>
    <row r="22" spans="1:6" ht="12" customHeight="1" x14ac:dyDescent="0.25">
      <c r="A22" s="128"/>
      <c r="B22" s="129"/>
      <c r="C22" s="130"/>
      <c r="D22" s="131"/>
      <c r="E22" s="78">
        <v>1</v>
      </c>
      <c r="F22" s="79"/>
    </row>
    <row r="23" spans="1:6" ht="18" customHeight="1" x14ac:dyDescent="0.25">
      <c r="A23" s="128">
        <v>10</v>
      </c>
      <c r="B23" s="132" t="s">
        <v>112</v>
      </c>
      <c r="C23" s="130">
        <f>D23/D43*100</f>
        <v>4.1047689614424714</v>
      </c>
      <c r="D23" s="131">
        <f>'01 SERVIÇOS'!H56</f>
        <v>6672.21</v>
      </c>
      <c r="E23" s="77">
        <f t="shared" ref="E23" si="9">E24*D23</f>
        <v>6672.21</v>
      </c>
      <c r="F23" s="77">
        <f t="shared" ref="F23:F39" si="10">F24*$D23</f>
        <v>0</v>
      </c>
    </row>
    <row r="24" spans="1:6" ht="12" customHeight="1" x14ac:dyDescent="0.25">
      <c r="A24" s="128"/>
      <c r="B24" s="132"/>
      <c r="C24" s="130"/>
      <c r="D24" s="131"/>
      <c r="E24" s="78">
        <v>1</v>
      </c>
      <c r="F24" s="79"/>
    </row>
    <row r="25" spans="1:6" ht="18" customHeight="1" x14ac:dyDescent="0.25">
      <c r="A25" s="128">
        <v>11</v>
      </c>
      <c r="B25" s="132" t="s">
        <v>2844</v>
      </c>
      <c r="C25" s="130">
        <f>D25/D43*100</f>
        <v>10.261470228811524</v>
      </c>
      <c r="D25" s="131">
        <f>'01 SERVIÇOS'!H58</f>
        <v>16679.79</v>
      </c>
      <c r="E25" s="77">
        <f t="shared" ref="E25" si="11">E26*D25</f>
        <v>16679.79</v>
      </c>
      <c r="F25" s="77">
        <f t="shared" si="10"/>
        <v>0</v>
      </c>
    </row>
    <row r="26" spans="1:6" ht="12" customHeight="1" x14ac:dyDescent="0.25">
      <c r="A26" s="128"/>
      <c r="B26" s="132"/>
      <c r="C26" s="130"/>
      <c r="D26" s="131"/>
      <c r="E26" s="78">
        <v>1</v>
      </c>
      <c r="F26" s="79"/>
    </row>
    <row r="27" spans="1:6" ht="18" customHeight="1" x14ac:dyDescent="0.25">
      <c r="A27" s="128">
        <v>12</v>
      </c>
      <c r="B27" s="129" t="s">
        <v>127</v>
      </c>
      <c r="C27" s="130">
        <f>D27/D43*100</f>
        <v>2.7855812962294904</v>
      </c>
      <c r="D27" s="131">
        <f>'01 SERVIÇOS'!H63</f>
        <v>4527.8999999999996</v>
      </c>
      <c r="E27" s="77">
        <f t="shared" ref="E27" si="12">E28*D27</f>
        <v>4527.8999999999996</v>
      </c>
      <c r="F27" s="77">
        <f t="shared" si="10"/>
        <v>0</v>
      </c>
    </row>
    <row r="28" spans="1:6" ht="12" customHeight="1" x14ac:dyDescent="0.25">
      <c r="A28" s="128"/>
      <c r="B28" s="129"/>
      <c r="C28" s="130"/>
      <c r="D28" s="131"/>
      <c r="E28" s="78">
        <v>1</v>
      </c>
      <c r="F28" s="79"/>
    </row>
    <row r="29" spans="1:6" ht="18" customHeight="1" x14ac:dyDescent="0.25">
      <c r="A29" s="128">
        <v>13</v>
      </c>
      <c r="B29" s="129" t="s">
        <v>8458</v>
      </c>
      <c r="C29" s="130">
        <f>D29/D43*100</f>
        <v>12.942663743874419</v>
      </c>
      <c r="D29" s="131">
        <f>'01 SERVIÇOS'!H67</f>
        <v>21038.01</v>
      </c>
      <c r="E29" s="77">
        <f t="shared" ref="E29" si="13">E30*D29</f>
        <v>0</v>
      </c>
      <c r="F29" s="77">
        <f t="shared" si="10"/>
        <v>21038.01</v>
      </c>
    </row>
    <row r="30" spans="1:6" ht="12" customHeight="1" x14ac:dyDescent="0.25">
      <c r="A30" s="128"/>
      <c r="B30" s="129"/>
      <c r="C30" s="130"/>
      <c r="D30" s="131"/>
      <c r="E30" s="78"/>
      <c r="F30" s="78">
        <v>1</v>
      </c>
    </row>
    <row r="31" spans="1:6" ht="18" customHeight="1" x14ac:dyDescent="0.25">
      <c r="A31" s="128">
        <v>14</v>
      </c>
      <c r="B31" s="129" t="s">
        <v>38</v>
      </c>
      <c r="C31" s="130">
        <f>D31/D43*100</f>
        <v>22.593882561039297</v>
      </c>
      <c r="D31" s="131">
        <f>'01 SERVIÇOS'!H73</f>
        <v>36725.85</v>
      </c>
      <c r="E31" s="77">
        <f t="shared" ref="E31" si="14">E32*D31</f>
        <v>0</v>
      </c>
      <c r="F31" s="77">
        <f t="shared" si="10"/>
        <v>36725.85</v>
      </c>
    </row>
    <row r="32" spans="1:6" ht="12" customHeight="1" x14ac:dyDescent="0.25">
      <c r="A32" s="128"/>
      <c r="B32" s="129"/>
      <c r="C32" s="130"/>
      <c r="D32" s="131"/>
      <c r="E32" s="78"/>
      <c r="F32" s="78">
        <v>1</v>
      </c>
    </row>
    <row r="33" spans="1:6" ht="18" customHeight="1" x14ac:dyDescent="0.25">
      <c r="A33" s="128">
        <v>15</v>
      </c>
      <c r="B33" s="132" t="s">
        <v>8459</v>
      </c>
      <c r="C33" s="130">
        <f>D33/D43*100</f>
        <v>9.6021009455928563E-2</v>
      </c>
      <c r="D33" s="131">
        <f>'01 SERVIÇOS'!H75</f>
        <v>156.08000000000001</v>
      </c>
      <c r="E33" s="77">
        <f t="shared" ref="E33" si="15">E34*D33</f>
        <v>0</v>
      </c>
      <c r="F33" s="77">
        <f t="shared" si="10"/>
        <v>156.08000000000001</v>
      </c>
    </row>
    <row r="34" spans="1:6" ht="12" customHeight="1" x14ac:dyDescent="0.25">
      <c r="A34" s="128"/>
      <c r="B34" s="132"/>
      <c r="C34" s="130"/>
      <c r="D34" s="131"/>
      <c r="E34" s="78"/>
      <c r="F34" s="78">
        <v>1</v>
      </c>
    </row>
    <row r="35" spans="1:6" ht="18" customHeight="1" x14ac:dyDescent="0.25">
      <c r="A35" s="128">
        <v>16</v>
      </c>
      <c r="B35" s="132" t="s">
        <v>8460</v>
      </c>
      <c r="C35" s="130">
        <f>D35/D43*100</f>
        <v>0.11252077543240219</v>
      </c>
      <c r="D35" s="131">
        <f>'01 SERVIÇOS'!H80</f>
        <v>182.9</v>
      </c>
      <c r="E35" s="77">
        <f t="shared" ref="E35" si="16">E36*D35</f>
        <v>0</v>
      </c>
      <c r="F35" s="77">
        <f t="shared" si="10"/>
        <v>182.9</v>
      </c>
    </row>
    <row r="36" spans="1:6" ht="12" customHeight="1" x14ac:dyDescent="0.25">
      <c r="A36" s="128"/>
      <c r="B36" s="132"/>
      <c r="C36" s="130"/>
      <c r="D36" s="131"/>
      <c r="E36" s="78"/>
      <c r="F36" s="78">
        <v>1</v>
      </c>
    </row>
    <row r="37" spans="1:6" ht="18" customHeight="1" x14ac:dyDescent="0.25">
      <c r="A37" s="128">
        <v>17</v>
      </c>
      <c r="B37" s="129" t="s">
        <v>8461</v>
      </c>
      <c r="C37" s="130">
        <f>D37/D43*100</f>
        <v>1.4782301521718912</v>
      </c>
      <c r="D37" s="131">
        <f>'01 SERVIÇOS'!H90</f>
        <v>2402.83</v>
      </c>
      <c r="E37" s="77">
        <f t="shared" ref="E37" si="17">E38*D37</f>
        <v>2402.83</v>
      </c>
      <c r="F37" s="77">
        <f t="shared" si="10"/>
        <v>0</v>
      </c>
    </row>
    <row r="38" spans="1:6" ht="12" customHeight="1" x14ac:dyDescent="0.25">
      <c r="A38" s="128"/>
      <c r="B38" s="129"/>
      <c r="C38" s="130"/>
      <c r="D38" s="131"/>
      <c r="E38" s="78">
        <v>1</v>
      </c>
      <c r="F38" s="79"/>
    </row>
    <row r="39" spans="1:6" ht="18" customHeight="1" x14ac:dyDescent="0.25">
      <c r="A39" s="128">
        <v>18</v>
      </c>
      <c r="B39" s="129" t="s">
        <v>8462</v>
      </c>
      <c r="C39" s="130">
        <f>D39/D43*100</f>
        <v>0.59903009429351739</v>
      </c>
      <c r="D39" s="131">
        <f>'01 SERVIÇOS'!H92</f>
        <v>973.71</v>
      </c>
      <c r="E39" s="77">
        <f t="shared" ref="E39" si="18">E40*D39</f>
        <v>0</v>
      </c>
      <c r="F39" s="77">
        <f t="shared" si="10"/>
        <v>973.71</v>
      </c>
    </row>
    <row r="40" spans="1:6" ht="12" customHeight="1" x14ac:dyDescent="0.25">
      <c r="A40" s="128"/>
      <c r="B40" s="129"/>
      <c r="C40" s="130"/>
      <c r="D40" s="131"/>
      <c r="E40" s="78"/>
      <c r="F40" s="78">
        <v>1</v>
      </c>
    </row>
    <row r="41" spans="1:6" ht="18" customHeight="1" x14ac:dyDescent="0.25">
      <c r="A41" s="128">
        <v>19</v>
      </c>
      <c r="B41" s="129" t="s">
        <v>283</v>
      </c>
      <c r="C41" s="130">
        <f>D41/D43*100</f>
        <v>3.1230636460324042</v>
      </c>
      <c r="D41" s="131">
        <f>'01 SERVIÇOS'!H95</f>
        <v>5076.47</v>
      </c>
      <c r="E41" s="77">
        <f t="shared" ref="E41" si="19">E42*D41</f>
        <v>0</v>
      </c>
      <c r="F41" s="77">
        <f t="shared" ref="F41" si="20">F42*$D41</f>
        <v>5076.47</v>
      </c>
    </row>
    <row r="42" spans="1:6" ht="12" customHeight="1" x14ac:dyDescent="0.25">
      <c r="A42" s="128"/>
      <c r="B42" s="129"/>
      <c r="C42" s="130"/>
      <c r="D42" s="131"/>
      <c r="E42" s="78"/>
      <c r="F42" s="78">
        <v>1</v>
      </c>
    </row>
    <row r="43" spans="1:6" ht="18" customHeight="1" x14ac:dyDescent="0.25">
      <c r="A43" s="127" t="s">
        <v>3</v>
      </c>
      <c r="B43" s="127"/>
      <c r="C43" s="127"/>
      <c r="D43" s="80">
        <f>SUM(D5:D42)</f>
        <v>162547.75999999995</v>
      </c>
      <c r="E43" s="81">
        <f>+E41+E39+E37+E35+E33+E31+E29+E27+E25+E23+E21+E19+E17+E15+E13+E11+E9+E7+E5</f>
        <v>93878.794000000009</v>
      </c>
      <c r="F43" s="81">
        <f t="shared" ref="F43" si="21">+F41+F39+F37+F35+F33+F31+F29+F27+F25+F23+F21+F19+F17+F15+F13+F11+F9+F7+F5</f>
        <v>68668.966</v>
      </c>
    </row>
    <row r="44" spans="1:6" s="82" customFormat="1" ht="18" customHeight="1" x14ac:dyDescent="0.25">
      <c r="A44" s="127" t="s">
        <v>10</v>
      </c>
      <c r="B44" s="127"/>
      <c r="C44" s="127"/>
      <c r="D44" s="127"/>
      <c r="E44" s="77">
        <f>+E43</f>
        <v>93878.794000000009</v>
      </c>
      <c r="F44" s="77">
        <f>+F43+E44</f>
        <v>162547.76</v>
      </c>
    </row>
    <row r="45" spans="1:6" s="82" customFormat="1" ht="18" customHeight="1" x14ac:dyDescent="0.25">
      <c r="A45" s="127" t="s">
        <v>11</v>
      </c>
      <c r="B45" s="127"/>
      <c r="C45" s="127"/>
      <c r="D45" s="127"/>
      <c r="E45" s="83">
        <f>+E43/$D$43</f>
        <v>0.5775459101989473</v>
      </c>
      <c r="F45" s="83">
        <f t="shared" ref="F45" si="22">+F43/$D$43</f>
        <v>0.42245408980105309</v>
      </c>
    </row>
    <row r="46" spans="1:6" s="82" customFormat="1" ht="18" customHeight="1" x14ac:dyDescent="0.25">
      <c r="A46" s="127" t="s">
        <v>8469</v>
      </c>
      <c r="B46" s="127"/>
      <c r="C46" s="127"/>
      <c r="D46" s="127"/>
      <c r="E46" s="83">
        <f>+E44/$D$43</f>
        <v>0.5775459101989473</v>
      </c>
      <c r="F46" s="83">
        <f t="shared" ref="F46" si="23">+F44/$D$43</f>
        <v>1.0000000000000004</v>
      </c>
    </row>
  </sheetData>
  <mergeCells count="87">
    <mergeCell ref="A1:F1"/>
    <mergeCell ref="B2:F2"/>
    <mergeCell ref="A3:A4"/>
    <mergeCell ref="B3:B4"/>
    <mergeCell ref="C3:C4"/>
    <mergeCell ref="D3:D4"/>
    <mergeCell ref="E3:F3"/>
    <mergeCell ref="C5:C6"/>
    <mergeCell ref="D5:D6"/>
    <mergeCell ref="C7:C8"/>
    <mergeCell ref="D7:D8"/>
    <mergeCell ref="C9:C10"/>
    <mergeCell ref="D9:D10"/>
    <mergeCell ref="A15:A16"/>
    <mergeCell ref="A17:A18"/>
    <mergeCell ref="A19:A20"/>
    <mergeCell ref="B11:B12"/>
    <mergeCell ref="B13:B14"/>
    <mergeCell ref="B15:B16"/>
    <mergeCell ref="B17:B18"/>
    <mergeCell ref="B19:B20"/>
    <mergeCell ref="A13:A14"/>
    <mergeCell ref="A5:A6"/>
    <mergeCell ref="B5:B6"/>
    <mergeCell ref="A7:A8"/>
    <mergeCell ref="A9:A10"/>
    <mergeCell ref="A11:A12"/>
    <mergeCell ref="B7:B8"/>
    <mergeCell ref="B9:B10"/>
    <mergeCell ref="B35:B36"/>
    <mergeCell ref="A35:A36"/>
    <mergeCell ref="B37:B38"/>
    <mergeCell ref="A37:A38"/>
    <mergeCell ref="B39:B40"/>
    <mergeCell ref="B31:B32"/>
    <mergeCell ref="A31:A32"/>
    <mergeCell ref="B21:B22"/>
    <mergeCell ref="A21:A22"/>
    <mergeCell ref="A23:A24"/>
    <mergeCell ref="B23:B24"/>
    <mergeCell ref="A25:A26"/>
    <mergeCell ref="B25:B26"/>
    <mergeCell ref="D19:D20"/>
    <mergeCell ref="C21:C22"/>
    <mergeCell ref="D21:D22"/>
    <mergeCell ref="A27:A28"/>
    <mergeCell ref="B29:B30"/>
    <mergeCell ref="A29:A30"/>
    <mergeCell ref="A33:A34"/>
    <mergeCell ref="C11:C12"/>
    <mergeCell ref="D11:D12"/>
    <mergeCell ref="C13:C14"/>
    <mergeCell ref="D13:D14"/>
    <mergeCell ref="C15:C16"/>
    <mergeCell ref="D15:D16"/>
    <mergeCell ref="C31:C32"/>
    <mergeCell ref="D31:D32"/>
    <mergeCell ref="C33:C34"/>
    <mergeCell ref="D33:D34"/>
    <mergeCell ref="B33:B34"/>
    <mergeCell ref="B27:B28"/>
    <mergeCell ref="C17:C18"/>
    <mergeCell ref="D17:D18"/>
    <mergeCell ref="C19:C20"/>
    <mergeCell ref="C35:C36"/>
    <mergeCell ref="D35:D36"/>
    <mergeCell ref="C23:C24"/>
    <mergeCell ref="D23:D24"/>
    <mergeCell ref="C25:C26"/>
    <mergeCell ref="D25:D26"/>
    <mergeCell ref="C29:C30"/>
    <mergeCell ref="D29:D30"/>
    <mergeCell ref="C27:C28"/>
    <mergeCell ref="D27:D28"/>
    <mergeCell ref="C37:C38"/>
    <mergeCell ref="D37:D38"/>
    <mergeCell ref="C39:C40"/>
    <mergeCell ref="D39:D40"/>
    <mergeCell ref="C41:C42"/>
    <mergeCell ref="D41:D42"/>
    <mergeCell ref="A46:D46"/>
    <mergeCell ref="A39:A40"/>
    <mergeCell ref="B41:B42"/>
    <mergeCell ref="A41:A42"/>
    <mergeCell ref="A43:C43"/>
    <mergeCell ref="A44:D44"/>
    <mergeCell ref="A45:D45"/>
  </mergeCells>
  <conditionalFormatting sqref="E6:F6 E8:F8 E10:F10 E12:F12 E14:F14 E16:F16 E18:F18 E20:F20 E22:F22 E24:F24 E26:F26 E28:F28 E30:F30 E32:F32 E34:F34 E36:F36 E38:F38 E40:F40 E42:F42">
    <cfRule type="expression" dxfId="6" priority="1" stopIfTrue="1">
      <formula>AND(E6&gt;0,CODE(E6)&gt;32)</formula>
    </cfRule>
  </conditionalFormatting>
  <printOptions horizontalCentered="1"/>
  <pageMargins left="0.51181102362204722" right="0.51181102362204722" top="1.5748031496062993" bottom="0.98425196850393704" header="0.31496062992125984" footer="0.31496062992125984"/>
  <pageSetup paperSize="9" scale="95" orientation="portrait" r:id="rId1"/>
  <headerFooter>
    <oddHeader>&amp;C&amp;G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7CE8-1E6B-4934-8868-EA9AF87CCB23}">
  <dimension ref="A1:H4121"/>
  <sheetViews>
    <sheetView topLeftCell="A815" workbookViewId="0">
      <selection activeCell="A832" sqref="A832:B832"/>
    </sheetView>
  </sheetViews>
  <sheetFormatPr defaultColWidth="8.88671875" defaultRowHeight="11.4" x14ac:dyDescent="0.2"/>
  <cols>
    <col min="1" max="1" width="9.44140625" style="1" customWidth="1"/>
    <col min="2" max="2" width="69" style="1" customWidth="1"/>
    <col min="3" max="3" width="7" style="1" customWidth="1"/>
    <col min="4" max="16384" width="8.88671875" style="1"/>
  </cols>
  <sheetData>
    <row r="1" spans="1:6" x14ac:dyDescent="0.2">
      <c r="B1" s="1" t="s">
        <v>306</v>
      </c>
    </row>
    <row r="2" spans="1:6" x14ac:dyDescent="0.2">
      <c r="A2" s="1" t="s">
        <v>307</v>
      </c>
    </row>
    <row r="3" spans="1:6" x14ac:dyDescent="0.2">
      <c r="A3" s="1" t="s">
        <v>308</v>
      </c>
    </row>
    <row r="4" spans="1:6" x14ac:dyDescent="0.2">
      <c r="A4" s="1" t="s">
        <v>309</v>
      </c>
    </row>
    <row r="5" spans="1:6" x14ac:dyDescent="0.2">
      <c r="F5" s="1" t="s">
        <v>310</v>
      </c>
    </row>
    <row r="6" spans="1:6" x14ac:dyDescent="0.2">
      <c r="E6" s="1" t="s">
        <v>311</v>
      </c>
      <c r="F6" s="1" t="s">
        <v>312</v>
      </c>
    </row>
    <row r="7" spans="1:6" x14ac:dyDescent="0.2">
      <c r="C7" s="1" t="s">
        <v>313</v>
      </c>
      <c r="D7" s="1">
        <v>0</v>
      </c>
      <c r="E7" s="1" t="s">
        <v>314</v>
      </c>
      <c r="F7" s="1">
        <v>0.9778</v>
      </c>
    </row>
    <row r="8" spans="1:6" x14ac:dyDescent="0.2">
      <c r="A8" s="1" t="s">
        <v>315</v>
      </c>
      <c r="B8" s="1" t="s">
        <v>316</v>
      </c>
      <c r="C8" s="1" t="s">
        <v>317</v>
      </c>
      <c r="D8" s="1" t="s">
        <v>318</v>
      </c>
      <c r="E8" s="1" t="s">
        <v>319</v>
      </c>
      <c r="F8" s="1" t="s">
        <v>320</v>
      </c>
    </row>
    <row r="9" spans="1:6" x14ac:dyDescent="0.2">
      <c r="A9" s="1" t="s">
        <v>321</v>
      </c>
      <c r="B9" s="1" t="s">
        <v>322</v>
      </c>
    </row>
    <row r="10" spans="1:6" x14ac:dyDescent="0.2">
      <c r="A10" s="1" t="s">
        <v>323</v>
      </c>
      <c r="B10" s="1" t="s">
        <v>324</v>
      </c>
    </row>
    <row r="11" spans="1:6" x14ac:dyDescent="0.2">
      <c r="A11" s="1" t="s">
        <v>325</v>
      </c>
      <c r="B11" s="1" t="s">
        <v>326</v>
      </c>
      <c r="C11" s="1" t="s">
        <v>327</v>
      </c>
      <c r="E11" s="1">
        <v>5388.88</v>
      </c>
      <c r="F11" s="1">
        <v>5388.88</v>
      </c>
    </row>
    <row r="12" spans="1:6" x14ac:dyDescent="0.2">
      <c r="A12" s="1" t="s">
        <v>328</v>
      </c>
      <c r="B12" s="1" t="s">
        <v>329</v>
      </c>
      <c r="C12" s="1" t="s">
        <v>327</v>
      </c>
      <c r="E12" s="1">
        <v>7166.17</v>
      </c>
      <c r="F12" s="1">
        <v>7166.17</v>
      </c>
    </row>
    <row r="13" spans="1:6" x14ac:dyDescent="0.2">
      <c r="A13" s="1" t="s">
        <v>330</v>
      </c>
      <c r="B13" s="1" t="s">
        <v>331</v>
      </c>
      <c r="C13" s="1" t="s">
        <v>327</v>
      </c>
      <c r="E13" s="1">
        <v>12241.41</v>
      </c>
      <c r="F13" s="1">
        <v>12241.41</v>
      </c>
    </row>
    <row r="14" spans="1:6" x14ac:dyDescent="0.2">
      <c r="A14" s="1" t="s">
        <v>332</v>
      </c>
      <c r="B14" s="1" t="s">
        <v>333</v>
      </c>
      <c r="C14" s="1" t="s">
        <v>327</v>
      </c>
      <c r="E14" s="1">
        <v>16784.41</v>
      </c>
      <c r="F14" s="1">
        <v>16784.41</v>
      </c>
    </row>
    <row r="15" spans="1:6" x14ac:dyDescent="0.2">
      <c r="A15" s="1" t="s">
        <v>334</v>
      </c>
      <c r="B15" s="1" t="s">
        <v>335</v>
      </c>
      <c r="C15" s="1" t="s">
        <v>327</v>
      </c>
      <c r="E15" s="1">
        <v>19559.64</v>
      </c>
      <c r="F15" s="1">
        <v>19559.64</v>
      </c>
    </row>
    <row r="16" spans="1:6" x14ac:dyDescent="0.2">
      <c r="A16" s="1" t="s">
        <v>336</v>
      </c>
      <c r="B16" s="1" t="s">
        <v>337</v>
      </c>
    </row>
    <row r="17" spans="1:6" x14ac:dyDescent="0.2">
      <c r="A17" s="1" t="s">
        <v>338</v>
      </c>
      <c r="B17" s="1" t="s">
        <v>339</v>
      </c>
      <c r="C17" s="1" t="s">
        <v>327</v>
      </c>
      <c r="E17" s="1">
        <v>6882.8</v>
      </c>
      <c r="F17" s="1">
        <v>6882.8</v>
      </c>
    </row>
    <row r="18" spans="1:6" x14ac:dyDescent="0.2">
      <c r="A18" s="1" t="s">
        <v>340</v>
      </c>
      <c r="B18" s="1" t="s">
        <v>341</v>
      </c>
      <c r="C18" s="1" t="s">
        <v>327</v>
      </c>
      <c r="E18" s="1">
        <v>11658.08</v>
      </c>
      <c r="F18" s="1">
        <v>11658.08</v>
      </c>
    </row>
    <row r="19" spans="1:6" x14ac:dyDescent="0.2">
      <c r="A19" s="1" t="s">
        <v>342</v>
      </c>
      <c r="B19" s="1" t="s">
        <v>343</v>
      </c>
      <c r="C19" s="1" t="s">
        <v>327</v>
      </c>
      <c r="E19" s="1">
        <v>15775.6</v>
      </c>
      <c r="F19" s="1">
        <v>15775.6</v>
      </c>
    </row>
    <row r="20" spans="1:6" x14ac:dyDescent="0.2">
      <c r="A20" s="1" t="s">
        <v>344</v>
      </c>
      <c r="B20" s="1" t="s">
        <v>345</v>
      </c>
      <c r="C20" s="1" t="s">
        <v>327</v>
      </c>
      <c r="E20" s="1">
        <v>20983.4</v>
      </c>
      <c r="F20" s="1">
        <v>20983.4</v>
      </c>
    </row>
    <row r="21" spans="1:6" x14ac:dyDescent="0.2">
      <c r="A21" s="1" t="s">
        <v>346</v>
      </c>
      <c r="B21" s="1" t="s">
        <v>347</v>
      </c>
    </row>
    <row r="22" spans="1:6" x14ac:dyDescent="0.2">
      <c r="A22" s="1" t="s">
        <v>348</v>
      </c>
      <c r="B22" s="1" t="s">
        <v>349</v>
      </c>
      <c r="C22" s="1" t="s">
        <v>327</v>
      </c>
      <c r="E22" s="1">
        <v>2711.35</v>
      </c>
      <c r="F22" s="1">
        <v>2711.35</v>
      </c>
    </row>
    <row r="23" spans="1:6" x14ac:dyDescent="0.2">
      <c r="A23" s="1" t="s">
        <v>350</v>
      </c>
      <c r="B23" s="1" t="s">
        <v>351</v>
      </c>
      <c r="C23" s="1" t="s">
        <v>327</v>
      </c>
      <c r="E23" s="1">
        <v>3665.44</v>
      </c>
      <c r="F23" s="1">
        <v>3665.44</v>
      </c>
    </row>
    <row r="24" spans="1:6" x14ac:dyDescent="0.2">
      <c r="A24" s="1" t="s">
        <v>352</v>
      </c>
      <c r="B24" s="1" t="s">
        <v>353</v>
      </c>
      <c r="C24" s="1" t="s">
        <v>327</v>
      </c>
      <c r="E24" s="1">
        <v>1988.49</v>
      </c>
      <c r="F24" s="1">
        <v>1988.49</v>
      </c>
    </row>
    <row r="25" spans="1:6" x14ac:dyDescent="0.2">
      <c r="A25" s="1" t="s">
        <v>354</v>
      </c>
      <c r="B25" s="1" t="s">
        <v>355</v>
      </c>
      <c r="C25" s="1" t="s">
        <v>327</v>
      </c>
      <c r="E25" s="1">
        <v>2720.63</v>
      </c>
      <c r="F25" s="1">
        <v>2720.63</v>
      </c>
    </row>
    <row r="26" spans="1:6" x14ac:dyDescent="0.2">
      <c r="A26" s="1" t="s">
        <v>356</v>
      </c>
      <c r="B26" s="1" t="s">
        <v>357</v>
      </c>
      <c r="C26" s="1" t="s">
        <v>327</v>
      </c>
      <c r="E26" s="1">
        <v>853.67</v>
      </c>
      <c r="F26" s="1">
        <v>853.67</v>
      </c>
    </row>
    <row r="27" spans="1:6" x14ac:dyDescent="0.2">
      <c r="A27" s="1" t="s">
        <v>358</v>
      </c>
      <c r="B27" s="1" t="s">
        <v>359</v>
      </c>
      <c r="C27" s="1" t="s">
        <v>327</v>
      </c>
      <c r="E27" s="1">
        <v>1136.33</v>
      </c>
      <c r="F27" s="1">
        <v>1136.33</v>
      </c>
    </row>
    <row r="28" spans="1:6" x14ac:dyDescent="0.2">
      <c r="A28" s="1" t="s">
        <v>360</v>
      </c>
      <c r="B28" s="1" t="s">
        <v>361</v>
      </c>
      <c r="C28" s="1" t="s">
        <v>327</v>
      </c>
      <c r="E28" s="1">
        <v>947.94</v>
      </c>
      <c r="F28" s="1">
        <v>947.94</v>
      </c>
    </row>
    <row r="29" spans="1:6" x14ac:dyDescent="0.2">
      <c r="A29" s="1" t="s">
        <v>362</v>
      </c>
      <c r="B29" s="1" t="s">
        <v>363</v>
      </c>
      <c r="C29" s="1" t="s">
        <v>327</v>
      </c>
      <c r="E29" s="1">
        <v>1314.36</v>
      </c>
      <c r="F29" s="1">
        <v>1314.36</v>
      </c>
    </row>
    <row r="30" spans="1:6" x14ac:dyDescent="0.2">
      <c r="A30" s="1" t="s">
        <v>364</v>
      </c>
      <c r="B30" s="1" t="s">
        <v>365</v>
      </c>
      <c r="C30" s="1" t="s">
        <v>327</v>
      </c>
      <c r="E30" s="1">
        <v>1824.62</v>
      </c>
      <c r="F30" s="1">
        <v>1824.62</v>
      </c>
    </row>
    <row r="31" spans="1:6" x14ac:dyDescent="0.2">
      <c r="A31" s="1" t="s">
        <v>366</v>
      </c>
      <c r="B31" s="1" t="s">
        <v>367</v>
      </c>
      <c r="C31" s="1" t="s">
        <v>327</v>
      </c>
      <c r="E31" s="1">
        <v>2487.16</v>
      </c>
      <c r="F31" s="1">
        <v>2487.16</v>
      </c>
    </row>
    <row r="32" spans="1:6" x14ac:dyDescent="0.2">
      <c r="A32" s="1" t="s">
        <v>368</v>
      </c>
      <c r="B32" s="1" t="s">
        <v>369</v>
      </c>
      <c r="C32" s="1" t="s">
        <v>327</v>
      </c>
      <c r="E32" s="1">
        <v>1575.18</v>
      </c>
      <c r="F32" s="1">
        <v>1575.18</v>
      </c>
    </row>
    <row r="33" spans="1:6" x14ac:dyDescent="0.2">
      <c r="A33" s="1" t="s">
        <v>370</v>
      </c>
      <c r="B33" s="1" t="s">
        <v>371</v>
      </c>
      <c r="C33" s="1" t="s">
        <v>327</v>
      </c>
      <c r="E33" s="1">
        <v>2035.97</v>
      </c>
      <c r="F33" s="1">
        <v>2035.97</v>
      </c>
    </row>
    <row r="34" spans="1:6" x14ac:dyDescent="0.2">
      <c r="A34" s="1" t="s">
        <v>372</v>
      </c>
      <c r="B34" s="1" t="s">
        <v>373</v>
      </c>
    </row>
    <row r="35" spans="1:6" x14ac:dyDescent="0.2">
      <c r="A35" s="1" t="s">
        <v>374</v>
      </c>
      <c r="B35" s="1" t="s">
        <v>375</v>
      </c>
      <c r="C35" s="1" t="s">
        <v>376</v>
      </c>
      <c r="D35" s="1">
        <v>1217.58</v>
      </c>
      <c r="F35" s="1">
        <v>1217.58</v>
      </c>
    </row>
    <row r="36" spans="1:6" x14ac:dyDescent="0.2">
      <c r="A36" s="1" t="s">
        <v>377</v>
      </c>
      <c r="B36" s="1" t="s">
        <v>378</v>
      </c>
      <c r="C36" s="1" t="s">
        <v>379</v>
      </c>
      <c r="D36" s="1">
        <v>0.05</v>
      </c>
      <c r="E36" s="1">
        <v>0.13</v>
      </c>
      <c r="F36" s="1">
        <v>0.18</v>
      </c>
    </row>
    <row r="37" spans="1:6" x14ac:dyDescent="0.2">
      <c r="A37" s="1" t="s">
        <v>380</v>
      </c>
      <c r="B37" s="1" t="s">
        <v>381</v>
      </c>
      <c r="C37" s="1" t="s">
        <v>379</v>
      </c>
      <c r="D37" s="1">
        <v>0.51</v>
      </c>
      <c r="E37" s="1">
        <v>0.44</v>
      </c>
      <c r="F37" s="1">
        <v>0.95</v>
      </c>
    </row>
    <row r="38" spans="1:6" x14ac:dyDescent="0.2">
      <c r="A38" s="1" t="s">
        <v>382</v>
      </c>
      <c r="B38" s="1" t="s">
        <v>383</v>
      </c>
      <c r="C38" s="1" t="s">
        <v>379</v>
      </c>
      <c r="D38" s="1">
        <v>0.39</v>
      </c>
      <c r="E38" s="1">
        <v>0.35</v>
      </c>
      <c r="F38" s="1">
        <v>0.74</v>
      </c>
    </row>
    <row r="39" spans="1:6" x14ac:dyDescent="0.2">
      <c r="A39" s="1" t="s">
        <v>384</v>
      </c>
      <c r="B39" s="1" t="s">
        <v>385</v>
      </c>
      <c r="C39" s="1" t="s">
        <v>379</v>
      </c>
      <c r="D39" s="1">
        <v>0.33</v>
      </c>
      <c r="E39" s="1">
        <v>0.28000000000000003</v>
      </c>
      <c r="F39" s="1">
        <v>0.61</v>
      </c>
    </row>
    <row r="40" spans="1:6" x14ac:dyDescent="0.2">
      <c r="A40" s="1" t="s">
        <v>386</v>
      </c>
      <c r="B40" s="1" t="s">
        <v>387</v>
      </c>
      <c r="C40" s="1" t="s">
        <v>379</v>
      </c>
      <c r="D40" s="1">
        <v>0.44</v>
      </c>
      <c r="E40" s="1">
        <v>0.38</v>
      </c>
      <c r="F40" s="1">
        <v>0.82</v>
      </c>
    </row>
    <row r="41" spans="1:6" x14ac:dyDescent="0.2">
      <c r="A41" s="1" t="s">
        <v>388</v>
      </c>
      <c r="B41" s="1" t="s">
        <v>389</v>
      </c>
      <c r="C41" s="1" t="s">
        <v>379</v>
      </c>
      <c r="D41" s="1">
        <v>0.21</v>
      </c>
      <c r="E41" s="1">
        <v>0.43</v>
      </c>
      <c r="F41" s="1">
        <v>0.64</v>
      </c>
    </row>
    <row r="42" spans="1:6" x14ac:dyDescent="0.2">
      <c r="A42" s="1" t="s">
        <v>390</v>
      </c>
      <c r="B42" s="1" t="s">
        <v>391</v>
      </c>
      <c r="C42" s="1" t="s">
        <v>379</v>
      </c>
      <c r="D42" s="1">
        <v>0.27</v>
      </c>
      <c r="E42" s="1">
        <v>0.24</v>
      </c>
      <c r="F42" s="1">
        <v>0.51</v>
      </c>
    </row>
    <row r="43" spans="1:6" x14ac:dyDescent="0.2">
      <c r="A43" s="1" t="s">
        <v>392</v>
      </c>
      <c r="B43" s="1" t="s">
        <v>393</v>
      </c>
      <c r="C43" s="1" t="s">
        <v>379</v>
      </c>
      <c r="D43" s="1">
        <v>0.38</v>
      </c>
      <c r="E43" s="1">
        <v>0.35</v>
      </c>
      <c r="F43" s="1">
        <v>0.73</v>
      </c>
    </row>
    <row r="44" spans="1:6" x14ac:dyDescent="0.2">
      <c r="A44" s="1" t="s">
        <v>394</v>
      </c>
      <c r="B44" s="1" t="s">
        <v>395</v>
      </c>
      <c r="C44" s="1" t="s">
        <v>379</v>
      </c>
      <c r="D44" s="1">
        <v>0.34</v>
      </c>
      <c r="E44" s="1">
        <v>0.28999999999999998</v>
      </c>
      <c r="F44" s="1">
        <v>0.63</v>
      </c>
    </row>
    <row r="45" spans="1:6" x14ac:dyDescent="0.2">
      <c r="A45" s="1" t="s">
        <v>396</v>
      </c>
      <c r="B45" s="1" t="s">
        <v>397</v>
      </c>
      <c r="C45" s="1" t="s">
        <v>379</v>
      </c>
      <c r="D45" s="1">
        <v>0.33</v>
      </c>
      <c r="E45" s="1">
        <v>0.28000000000000003</v>
      </c>
      <c r="F45" s="1">
        <v>0.61</v>
      </c>
    </row>
    <row r="46" spans="1:6" x14ac:dyDescent="0.2">
      <c r="A46" s="1" t="s">
        <v>398</v>
      </c>
      <c r="B46" s="1" t="s">
        <v>399</v>
      </c>
      <c r="C46" s="1" t="s">
        <v>379</v>
      </c>
      <c r="D46" s="1">
        <v>0.54</v>
      </c>
      <c r="E46" s="1">
        <v>0.46</v>
      </c>
      <c r="F46" s="1">
        <v>1</v>
      </c>
    </row>
    <row r="47" spans="1:6" x14ac:dyDescent="0.2">
      <c r="A47" s="1" t="s">
        <v>400</v>
      </c>
      <c r="B47" s="1" t="s">
        <v>401</v>
      </c>
      <c r="C47" s="1" t="s">
        <v>379</v>
      </c>
      <c r="D47" s="1">
        <v>0.43</v>
      </c>
      <c r="E47" s="1">
        <v>0.37</v>
      </c>
      <c r="F47" s="1">
        <v>0.8</v>
      </c>
    </row>
    <row r="48" spans="1:6" x14ac:dyDescent="0.2">
      <c r="A48" s="1" t="s">
        <v>402</v>
      </c>
      <c r="B48" s="1" t="s">
        <v>403</v>
      </c>
      <c r="C48" s="1" t="s">
        <v>379</v>
      </c>
      <c r="D48" s="1">
        <v>0.34</v>
      </c>
      <c r="E48" s="1">
        <v>0.28999999999999998</v>
      </c>
      <c r="F48" s="1">
        <v>0.63</v>
      </c>
    </row>
    <row r="49" spans="1:6" x14ac:dyDescent="0.2">
      <c r="A49" s="1" t="s">
        <v>404</v>
      </c>
      <c r="B49" s="1" t="s">
        <v>405</v>
      </c>
      <c r="C49" s="1" t="s">
        <v>379</v>
      </c>
      <c r="D49" s="1">
        <v>0.45</v>
      </c>
      <c r="E49" s="1">
        <v>0.39</v>
      </c>
      <c r="F49" s="1">
        <v>0.84</v>
      </c>
    </row>
    <row r="50" spans="1:6" x14ac:dyDescent="0.2">
      <c r="A50" s="1" t="s">
        <v>406</v>
      </c>
      <c r="B50" s="1" t="s">
        <v>407</v>
      </c>
      <c r="C50" s="1" t="s">
        <v>379</v>
      </c>
      <c r="D50" s="1">
        <v>0.37</v>
      </c>
      <c r="E50" s="1">
        <v>0.32</v>
      </c>
      <c r="F50" s="1">
        <v>0.69</v>
      </c>
    </row>
    <row r="51" spans="1:6" x14ac:dyDescent="0.2">
      <c r="A51" s="1" t="s">
        <v>408</v>
      </c>
      <c r="B51" s="1" t="s">
        <v>409</v>
      </c>
      <c r="C51" s="1" t="s">
        <v>379</v>
      </c>
      <c r="D51" s="1">
        <v>0.32</v>
      </c>
      <c r="E51" s="1">
        <v>0.28000000000000003</v>
      </c>
      <c r="F51" s="1">
        <v>0.6</v>
      </c>
    </row>
    <row r="52" spans="1:6" x14ac:dyDescent="0.2">
      <c r="A52" s="1" t="s">
        <v>410</v>
      </c>
      <c r="B52" s="1" t="s">
        <v>411</v>
      </c>
      <c r="C52" s="1" t="s">
        <v>379</v>
      </c>
      <c r="D52" s="1">
        <v>0.53</v>
      </c>
      <c r="E52" s="1">
        <v>0.46</v>
      </c>
      <c r="F52" s="1">
        <v>0.99</v>
      </c>
    </row>
    <row r="53" spans="1:6" x14ac:dyDescent="0.2">
      <c r="A53" s="1" t="s">
        <v>412</v>
      </c>
      <c r="B53" s="1" t="s">
        <v>413</v>
      </c>
      <c r="C53" s="1" t="s">
        <v>379</v>
      </c>
      <c r="D53" s="1">
        <v>0.35</v>
      </c>
      <c r="E53" s="1">
        <v>0.3</v>
      </c>
      <c r="F53" s="1">
        <v>0.65</v>
      </c>
    </row>
    <row r="54" spans="1:6" x14ac:dyDescent="0.2">
      <c r="A54" s="1" t="s">
        <v>414</v>
      </c>
      <c r="B54" s="1" t="s">
        <v>415</v>
      </c>
      <c r="C54" s="1" t="s">
        <v>379</v>
      </c>
      <c r="D54" s="1">
        <v>0.21</v>
      </c>
      <c r="E54" s="1">
        <v>0.32</v>
      </c>
      <c r="F54" s="1">
        <v>0.53</v>
      </c>
    </row>
    <row r="55" spans="1:6" x14ac:dyDescent="0.2">
      <c r="A55" s="1" t="s">
        <v>416</v>
      </c>
      <c r="B55" s="1" t="s">
        <v>417</v>
      </c>
      <c r="C55" s="1" t="s">
        <v>379</v>
      </c>
      <c r="D55" s="1">
        <v>0.22</v>
      </c>
      <c r="E55" s="1">
        <v>0.2</v>
      </c>
      <c r="F55" s="1">
        <v>0.42</v>
      </c>
    </row>
    <row r="56" spans="1:6" x14ac:dyDescent="0.2">
      <c r="A56" s="1" t="s">
        <v>418</v>
      </c>
      <c r="B56" s="1" t="s">
        <v>419</v>
      </c>
      <c r="C56" s="1" t="s">
        <v>379</v>
      </c>
      <c r="D56" s="1">
        <v>0.16</v>
      </c>
      <c r="E56" s="1">
        <v>0.14000000000000001</v>
      </c>
      <c r="F56" s="1">
        <v>0.3</v>
      </c>
    </row>
    <row r="57" spans="1:6" x14ac:dyDescent="0.2">
      <c r="A57" s="1" t="s">
        <v>420</v>
      </c>
      <c r="B57" s="1" t="s">
        <v>421</v>
      </c>
      <c r="C57" s="1" t="s">
        <v>379</v>
      </c>
      <c r="D57" s="1">
        <v>0.12</v>
      </c>
      <c r="E57" s="1">
        <v>0.12</v>
      </c>
      <c r="F57" s="1">
        <v>0.24</v>
      </c>
    </row>
    <row r="58" spans="1:6" x14ac:dyDescent="0.2">
      <c r="A58" s="1" t="s">
        <v>422</v>
      </c>
      <c r="B58" s="1" t="s">
        <v>423</v>
      </c>
      <c r="C58" s="1" t="s">
        <v>379</v>
      </c>
      <c r="D58" s="1">
        <v>0.11</v>
      </c>
      <c r="E58" s="1">
        <v>0.09</v>
      </c>
      <c r="F58" s="1">
        <v>0.2</v>
      </c>
    </row>
    <row r="59" spans="1:6" x14ac:dyDescent="0.2">
      <c r="A59" s="1" t="s">
        <v>424</v>
      </c>
      <c r="B59" s="1" t="s">
        <v>425</v>
      </c>
      <c r="C59" s="1" t="s">
        <v>426</v>
      </c>
      <c r="D59" s="1">
        <v>819.36</v>
      </c>
      <c r="E59" s="1">
        <v>561.52</v>
      </c>
      <c r="F59" s="1">
        <v>1380.88</v>
      </c>
    </row>
    <row r="60" spans="1:6" x14ac:dyDescent="0.2">
      <c r="A60" s="1" t="s">
        <v>427</v>
      </c>
      <c r="B60" s="1" t="s">
        <v>428</v>
      </c>
      <c r="C60" s="1" t="s">
        <v>327</v>
      </c>
      <c r="D60" s="1">
        <v>856.15</v>
      </c>
      <c r="E60" s="1">
        <v>383.82</v>
      </c>
      <c r="F60" s="1">
        <v>1239.97</v>
      </c>
    </row>
    <row r="61" spans="1:6" x14ac:dyDescent="0.2">
      <c r="A61" s="1" t="s">
        <v>429</v>
      </c>
      <c r="B61" s="1" t="s">
        <v>430</v>
      </c>
    </row>
    <row r="62" spans="1:6" x14ac:dyDescent="0.2">
      <c r="A62" s="1" t="s">
        <v>431</v>
      </c>
      <c r="B62" s="1" t="s">
        <v>432</v>
      </c>
      <c r="C62" s="1" t="s">
        <v>376</v>
      </c>
      <c r="D62" s="1">
        <v>1207.8900000000001</v>
      </c>
      <c r="F62" s="1">
        <v>1207.8900000000001</v>
      </c>
    </row>
    <row r="63" spans="1:6" x14ac:dyDescent="0.2">
      <c r="A63" s="1" t="s">
        <v>433</v>
      </c>
      <c r="B63" s="1" t="s">
        <v>434</v>
      </c>
      <c r="C63" s="1" t="s">
        <v>376</v>
      </c>
      <c r="D63" s="1">
        <v>6562.46</v>
      </c>
      <c r="F63" s="1">
        <v>6562.46</v>
      </c>
    </row>
    <row r="64" spans="1:6" x14ac:dyDescent="0.2">
      <c r="A64" s="1" t="s">
        <v>435</v>
      </c>
      <c r="B64" s="1" t="s">
        <v>436</v>
      </c>
      <c r="C64" s="1" t="s">
        <v>437</v>
      </c>
      <c r="D64" s="1">
        <v>87.17</v>
      </c>
      <c r="F64" s="1">
        <v>87.17</v>
      </c>
    </row>
    <row r="65" spans="1:6" x14ac:dyDescent="0.2">
      <c r="A65" s="1" t="s">
        <v>438</v>
      </c>
      <c r="B65" s="1" t="s">
        <v>439</v>
      </c>
      <c r="C65" s="1" t="s">
        <v>437</v>
      </c>
      <c r="D65" s="1">
        <v>96.35</v>
      </c>
      <c r="F65" s="1">
        <v>96.35</v>
      </c>
    </row>
    <row r="66" spans="1:6" x14ac:dyDescent="0.2">
      <c r="A66" s="1" t="s">
        <v>440</v>
      </c>
      <c r="B66" s="1" t="s">
        <v>441</v>
      </c>
      <c r="C66" s="1" t="s">
        <v>437</v>
      </c>
      <c r="D66" s="1">
        <v>355.16</v>
      </c>
      <c r="F66" s="1">
        <v>355.16</v>
      </c>
    </row>
    <row r="67" spans="1:6" x14ac:dyDescent="0.2">
      <c r="A67" s="1" t="s">
        <v>442</v>
      </c>
      <c r="B67" s="1" t="s">
        <v>443</v>
      </c>
      <c r="C67" s="1" t="s">
        <v>437</v>
      </c>
      <c r="D67" s="1">
        <v>639.46</v>
      </c>
      <c r="F67" s="1">
        <v>639.46</v>
      </c>
    </row>
    <row r="68" spans="1:6" x14ac:dyDescent="0.2">
      <c r="A68" s="1" t="s">
        <v>444</v>
      </c>
      <c r="B68" s="1" t="s">
        <v>445</v>
      </c>
      <c r="C68" s="1" t="s">
        <v>437</v>
      </c>
      <c r="D68" s="1">
        <v>89.75</v>
      </c>
      <c r="F68" s="1">
        <v>89.75</v>
      </c>
    </row>
    <row r="69" spans="1:6" x14ac:dyDescent="0.2">
      <c r="A69" s="1" t="s">
        <v>446</v>
      </c>
      <c r="B69" s="1" t="s">
        <v>447</v>
      </c>
    </row>
    <row r="70" spans="1:6" x14ac:dyDescent="0.2">
      <c r="A70" s="1" t="s">
        <v>448</v>
      </c>
      <c r="B70" s="1" t="s">
        <v>449</v>
      </c>
      <c r="C70" s="1" t="s">
        <v>376</v>
      </c>
      <c r="D70" s="1">
        <v>319.91000000000003</v>
      </c>
      <c r="F70" s="1">
        <v>319.91000000000003</v>
      </c>
    </row>
    <row r="71" spans="1:6" x14ac:dyDescent="0.2">
      <c r="A71" s="1" t="s">
        <v>450</v>
      </c>
      <c r="B71" s="1" t="s">
        <v>451</v>
      </c>
      <c r="C71" s="1" t="s">
        <v>379</v>
      </c>
      <c r="D71" s="1">
        <v>2.71</v>
      </c>
      <c r="E71" s="1">
        <v>5.0599999999999996</v>
      </c>
      <c r="F71" s="1">
        <v>7.77</v>
      </c>
    </row>
    <row r="72" spans="1:6" x14ac:dyDescent="0.2">
      <c r="A72" s="1" t="s">
        <v>452</v>
      </c>
      <c r="B72" s="1" t="s">
        <v>453</v>
      </c>
      <c r="C72" s="1" t="s">
        <v>379</v>
      </c>
      <c r="D72" s="1">
        <v>108.64</v>
      </c>
      <c r="E72" s="1">
        <v>37.4</v>
      </c>
      <c r="F72" s="1">
        <v>146.04</v>
      </c>
    </row>
    <row r="73" spans="1:6" x14ac:dyDescent="0.2">
      <c r="A73" s="1" t="s">
        <v>454</v>
      </c>
      <c r="B73" s="1" t="s">
        <v>455</v>
      </c>
      <c r="C73" s="1" t="s">
        <v>379</v>
      </c>
      <c r="D73" s="1">
        <v>25.71</v>
      </c>
      <c r="E73" s="1">
        <v>35.67</v>
      </c>
      <c r="F73" s="1">
        <v>61.38</v>
      </c>
    </row>
    <row r="74" spans="1:6" x14ac:dyDescent="0.2">
      <c r="A74" s="1" t="s">
        <v>456</v>
      </c>
      <c r="B74" s="1" t="s">
        <v>457</v>
      </c>
      <c r="C74" s="1" t="s">
        <v>379</v>
      </c>
      <c r="E74" s="1">
        <v>25.31</v>
      </c>
      <c r="F74" s="1">
        <v>25.31</v>
      </c>
    </row>
    <row r="75" spans="1:6" x14ac:dyDescent="0.2">
      <c r="A75" s="1" t="s">
        <v>458</v>
      </c>
      <c r="B75" s="1" t="s">
        <v>459</v>
      </c>
      <c r="C75" s="1" t="s">
        <v>437</v>
      </c>
      <c r="D75" s="1">
        <v>1.03</v>
      </c>
      <c r="E75" s="1">
        <v>3.74</v>
      </c>
      <c r="F75" s="1">
        <v>4.7699999999999996</v>
      </c>
    </row>
    <row r="76" spans="1:6" x14ac:dyDescent="0.2">
      <c r="A76" s="1" t="s">
        <v>460</v>
      </c>
      <c r="B76" s="1" t="s">
        <v>461</v>
      </c>
      <c r="C76" s="1" t="s">
        <v>462</v>
      </c>
      <c r="E76" s="1">
        <v>381.94</v>
      </c>
      <c r="F76" s="1">
        <v>381.94</v>
      </c>
    </row>
    <row r="77" spans="1:6" x14ac:dyDescent="0.2">
      <c r="A77" s="1" t="s">
        <v>463</v>
      </c>
      <c r="B77" s="1" t="s">
        <v>464</v>
      </c>
      <c r="C77" s="1" t="s">
        <v>437</v>
      </c>
      <c r="D77" s="1">
        <v>204.12</v>
      </c>
      <c r="F77" s="1">
        <v>204.12</v>
      </c>
    </row>
    <row r="78" spans="1:6" x14ac:dyDescent="0.2">
      <c r="A78" s="1" t="s">
        <v>465</v>
      </c>
      <c r="B78" s="1" t="s">
        <v>466</v>
      </c>
      <c r="C78" s="1" t="s">
        <v>437</v>
      </c>
      <c r="D78" s="1">
        <v>211.16</v>
      </c>
      <c r="F78" s="1">
        <v>211.16</v>
      </c>
    </row>
    <row r="79" spans="1:6" x14ac:dyDescent="0.2">
      <c r="A79" s="1" t="s">
        <v>467</v>
      </c>
      <c r="B79" s="1" t="s">
        <v>468</v>
      </c>
      <c r="C79" s="1" t="s">
        <v>437</v>
      </c>
      <c r="D79" s="1">
        <v>286.60000000000002</v>
      </c>
      <c r="F79" s="1">
        <v>286.60000000000002</v>
      </c>
    </row>
    <row r="80" spans="1:6" x14ac:dyDescent="0.2">
      <c r="A80" s="1" t="s">
        <v>469</v>
      </c>
      <c r="B80" s="1" t="s">
        <v>470</v>
      </c>
      <c r="C80" s="1" t="s">
        <v>437</v>
      </c>
      <c r="D80" s="1">
        <v>292.81</v>
      </c>
      <c r="F80" s="1">
        <v>292.81</v>
      </c>
    </row>
    <row r="81" spans="1:6" x14ac:dyDescent="0.2">
      <c r="A81" s="1" t="s">
        <v>471</v>
      </c>
      <c r="B81" s="1" t="s">
        <v>472</v>
      </c>
      <c r="C81" s="1" t="s">
        <v>376</v>
      </c>
      <c r="D81" s="1">
        <v>275.54000000000002</v>
      </c>
      <c r="F81" s="1">
        <v>275.54000000000002</v>
      </c>
    </row>
    <row r="82" spans="1:6" x14ac:dyDescent="0.2">
      <c r="A82" s="1" t="s">
        <v>473</v>
      </c>
      <c r="B82" s="1" t="s">
        <v>474</v>
      </c>
      <c r="C82" s="1" t="s">
        <v>327</v>
      </c>
      <c r="D82" s="1">
        <v>11.1</v>
      </c>
      <c r="F82" s="1">
        <v>11.1</v>
      </c>
    </row>
    <row r="83" spans="1:6" x14ac:dyDescent="0.2">
      <c r="A83" s="1" t="s">
        <v>475</v>
      </c>
      <c r="B83" s="1" t="s">
        <v>476</v>
      </c>
      <c r="C83" s="1" t="s">
        <v>327</v>
      </c>
      <c r="D83" s="1">
        <v>11.37</v>
      </c>
      <c r="F83" s="1">
        <v>11.37</v>
      </c>
    </row>
    <row r="84" spans="1:6" x14ac:dyDescent="0.2">
      <c r="A84" s="1" t="s">
        <v>477</v>
      </c>
      <c r="B84" s="1" t="s">
        <v>478</v>
      </c>
      <c r="C84" s="1" t="s">
        <v>327</v>
      </c>
      <c r="D84" s="1">
        <v>13.57</v>
      </c>
      <c r="F84" s="1">
        <v>13.57</v>
      </c>
    </row>
    <row r="85" spans="1:6" x14ac:dyDescent="0.2">
      <c r="A85" s="1" t="s">
        <v>479</v>
      </c>
      <c r="B85" s="1" t="s">
        <v>480</v>
      </c>
      <c r="C85" s="1" t="s">
        <v>327</v>
      </c>
      <c r="D85" s="1">
        <v>16.649999999999999</v>
      </c>
      <c r="F85" s="1">
        <v>16.649999999999999</v>
      </c>
    </row>
    <row r="86" spans="1:6" x14ac:dyDescent="0.2">
      <c r="A86" s="1" t="s">
        <v>481</v>
      </c>
      <c r="B86" s="1" t="s">
        <v>482</v>
      </c>
      <c r="C86" s="1" t="s">
        <v>327</v>
      </c>
      <c r="D86" s="1">
        <v>16.760000000000002</v>
      </c>
      <c r="F86" s="1">
        <v>16.760000000000002</v>
      </c>
    </row>
    <row r="87" spans="1:6" x14ac:dyDescent="0.2">
      <c r="A87" s="1" t="s">
        <v>483</v>
      </c>
      <c r="B87" s="1" t="s">
        <v>484</v>
      </c>
      <c r="C87" s="1" t="s">
        <v>327</v>
      </c>
      <c r="D87" s="1">
        <v>20.010000000000002</v>
      </c>
      <c r="F87" s="1">
        <v>20.010000000000002</v>
      </c>
    </row>
    <row r="88" spans="1:6" x14ac:dyDescent="0.2">
      <c r="A88" s="1" t="s">
        <v>485</v>
      </c>
      <c r="B88" s="1" t="s">
        <v>486</v>
      </c>
      <c r="C88" s="1" t="s">
        <v>327</v>
      </c>
      <c r="D88" s="1">
        <v>20.74</v>
      </c>
      <c r="F88" s="1">
        <v>20.74</v>
      </c>
    </row>
    <row r="89" spans="1:6" x14ac:dyDescent="0.2">
      <c r="A89" s="1" t="s">
        <v>487</v>
      </c>
      <c r="B89" s="1" t="s">
        <v>488</v>
      </c>
      <c r="C89" s="1" t="s">
        <v>327</v>
      </c>
      <c r="D89" s="1">
        <v>22.2</v>
      </c>
      <c r="F89" s="1">
        <v>22.2</v>
      </c>
    </row>
    <row r="90" spans="1:6" x14ac:dyDescent="0.2">
      <c r="A90" s="1" t="s">
        <v>489</v>
      </c>
      <c r="B90" s="1" t="s">
        <v>490</v>
      </c>
      <c r="C90" s="1" t="s">
        <v>327</v>
      </c>
      <c r="D90" s="1">
        <v>22.35</v>
      </c>
      <c r="F90" s="1">
        <v>22.35</v>
      </c>
    </row>
    <row r="91" spans="1:6" x14ac:dyDescent="0.2">
      <c r="A91" s="1" t="s">
        <v>491</v>
      </c>
      <c r="B91" s="1" t="s">
        <v>492</v>
      </c>
      <c r="C91" s="1" t="s">
        <v>327</v>
      </c>
      <c r="D91" s="1">
        <v>26.68</v>
      </c>
      <c r="F91" s="1">
        <v>26.68</v>
      </c>
    </row>
    <row r="92" spans="1:6" x14ac:dyDescent="0.2">
      <c r="A92" s="1" t="s">
        <v>493</v>
      </c>
      <c r="B92" s="1" t="s">
        <v>494</v>
      </c>
      <c r="C92" s="1" t="s">
        <v>327</v>
      </c>
      <c r="D92" s="1">
        <v>27.65</v>
      </c>
      <c r="F92" s="1">
        <v>27.65</v>
      </c>
    </row>
    <row r="93" spans="1:6" x14ac:dyDescent="0.2">
      <c r="A93" s="1" t="s">
        <v>495</v>
      </c>
      <c r="B93" s="1" t="s">
        <v>496</v>
      </c>
      <c r="C93" s="1" t="s">
        <v>437</v>
      </c>
      <c r="D93" s="1">
        <v>181.56</v>
      </c>
      <c r="F93" s="1">
        <v>181.56</v>
      </c>
    </row>
    <row r="94" spans="1:6" x14ac:dyDescent="0.2">
      <c r="A94" s="1" t="s">
        <v>497</v>
      </c>
      <c r="B94" s="1" t="s">
        <v>498</v>
      </c>
      <c r="C94" s="1" t="s">
        <v>437</v>
      </c>
      <c r="D94" s="1">
        <v>266.39999999999998</v>
      </c>
      <c r="F94" s="1">
        <v>266.39999999999998</v>
      </c>
    </row>
    <row r="95" spans="1:6" x14ac:dyDescent="0.2">
      <c r="A95" s="1" t="s">
        <v>499</v>
      </c>
      <c r="B95" s="1" t="s">
        <v>500</v>
      </c>
      <c r="C95" s="1" t="s">
        <v>437</v>
      </c>
      <c r="D95" s="1">
        <v>301.11</v>
      </c>
      <c r="F95" s="1">
        <v>301.11</v>
      </c>
    </row>
    <row r="96" spans="1:6" x14ac:dyDescent="0.2">
      <c r="A96" s="1" t="s">
        <v>501</v>
      </c>
      <c r="B96" s="1" t="s">
        <v>502</v>
      </c>
      <c r="C96" s="1" t="s">
        <v>437</v>
      </c>
      <c r="D96" s="1">
        <v>334.82</v>
      </c>
      <c r="F96" s="1">
        <v>334.82</v>
      </c>
    </row>
    <row r="97" spans="1:6" x14ac:dyDescent="0.2">
      <c r="A97" s="1" t="s">
        <v>503</v>
      </c>
      <c r="B97" s="1" t="s">
        <v>504</v>
      </c>
      <c r="C97" s="1" t="s">
        <v>437</v>
      </c>
      <c r="D97" s="1">
        <v>386.18</v>
      </c>
      <c r="F97" s="1">
        <v>386.18</v>
      </c>
    </row>
    <row r="98" spans="1:6" x14ac:dyDescent="0.2">
      <c r="A98" s="1" t="s">
        <v>505</v>
      </c>
      <c r="B98" s="1" t="s">
        <v>506</v>
      </c>
      <c r="C98" s="1" t="s">
        <v>437</v>
      </c>
      <c r="D98" s="1">
        <v>468.12</v>
      </c>
      <c r="F98" s="1">
        <v>468.12</v>
      </c>
    </row>
    <row r="99" spans="1:6" x14ac:dyDescent="0.2">
      <c r="A99" s="1" t="s">
        <v>507</v>
      </c>
      <c r="B99" s="1" t="s">
        <v>508</v>
      </c>
      <c r="C99" s="1" t="s">
        <v>437</v>
      </c>
      <c r="D99" s="1">
        <v>200.54</v>
      </c>
      <c r="F99" s="1">
        <v>200.54</v>
      </c>
    </row>
    <row r="100" spans="1:6" x14ac:dyDescent="0.2">
      <c r="A100" s="1" t="s">
        <v>509</v>
      </c>
      <c r="B100" s="1" t="s">
        <v>510</v>
      </c>
      <c r="C100" s="1" t="s">
        <v>376</v>
      </c>
      <c r="D100" s="1">
        <v>1673.92</v>
      </c>
      <c r="E100" s="1">
        <v>3438.59</v>
      </c>
      <c r="F100" s="1">
        <v>5112.51</v>
      </c>
    </row>
    <row r="101" spans="1:6" x14ac:dyDescent="0.2">
      <c r="A101" s="1" t="s">
        <v>511</v>
      </c>
      <c r="B101" s="1" t="s">
        <v>512</v>
      </c>
      <c r="C101" s="1" t="s">
        <v>379</v>
      </c>
      <c r="D101" s="1">
        <v>6.47</v>
      </c>
      <c r="E101" s="1">
        <v>36.56</v>
      </c>
      <c r="F101" s="1">
        <v>43.03</v>
      </c>
    </row>
    <row r="102" spans="1:6" x14ac:dyDescent="0.2">
      <c r="A102" s="1" t="s">
        <v>513</v>
      </c>
      <c r="B102" s="1" t="s">
        <v>514</v>
      </c>
      <c r="C102" s="1" t="s">
        <v>379</v>
      </c>
      <c r="D102" s="1">
        <v>296</v>
      </c>
      <c r="E102" s="1">
        <v>260.83999999999997</v>
      </c>
      <c r="F102" s="1">
        <v>556.84</v>
      </c>
    </row>
    <row r="103" spans="1:6" x14ac:dyDescent="0.2">
      <c r="A103" s="1" t="s">
        <v>515</v>
      </c>
      <c r="B103" s="1" t="s">
        <v>516</v>
      </c>
    </row>
    <row r="104" spans="1:6" x14ac:dyDescent="0.2">
      <c r="A104" s="1" t="s">
        <v>517</v>
      </c>
      <c r="B104" s="1" t="s">
        <v>518</v>
      </c>
      <c r="C104" s="1" t="s">
        <v>327</v>
      </c>
      <c r="D104" s="1">
        <v>206</v>
      </c>
      <c r="E104" s="1">
        <v>7639.23</v>
      </c>
      <c r="F104" s="1">
        <v>7845.23</v>
      </c>
    </row>
    <row r="105" spans="1:6" x14ac:dyDescent="0.2">
      <c r="A105" s="1" t="s">
        <v>519</v>
      </c>
      <c r="B105" s="1" t="s">
        <v>520</v>
      </c>
      <c r="C105" s="1" t="s">
        <v>327</v>
      </c>
      <c r="D105" s="1">
        <v>206</v>
      </c>
      <c r="E105" s="1">
        <v>10232.76</v>
      </c>
      <c r="F105" s="1">
        <v>10438.76</v>
      </c>
    </row>
    <row r="106" spans="1:6" x14ac:dyDescent="0.2">
      <c r="A106" s="1" t="s">
        <v>521</v>
      </c>
      <c r="B106" s="1" t="s">
        <v>522</v>
      </c>
      <c r="C106" s="1" t="s">
        <v>327</v>
      </c>
      <c r="D106" s="1">
        <v>206</v>
      </c>
      <c r="E106" s="1">
        <v>9054.33</v>
      </c>
      <c r="F106" s="1">
        <v>9260.33</v>
      </c>
    </row>
    <row r="107" spans="1:6" x14ac:dyDescent="0.2">
      <c r="A107" s="1" t="s">
        <v>523</v>
      </c>
      <c r="B107" s="1" t="s">
        <v>524</v>
      </c>
      <c r="C107" s="1" t="s">
        <v>327</v>
      </c>
      <c r="D107" s="1">
        <v>594.5</v>
      </c>
      <c r="E107" s="1">
        <v>21085.47</v>
      </c>
      <c r="F107" s="1">
        <v>21679.97</v>
      </c>
    </row>
    <row r="108" spans="1:6" x14ac:dyDescent="0.2">
      <c r="A108" s="1" t="s">
        <v>525</v>
      </c>
      <c r="B108" s="1" t="s">
        <v>526</v>
      </c>
      <c r="C108" s="1" t="s">
        <v>327</v>
      </c>
      <c r="D108" s="1">
        <v>594.5</v>
      </c>
      <c r="E108" s="1">
        <v>32355.200000000001</v>
      </c>
      <c r="F108" s="1">
        <v>32949.699999999997</v>
      </c>
    </row>
    <row r="109" spans="1:6" x14ac:dyDescent="0.2">
      <c r="A109" s="1" t="s">
        <v>527</v>
      </c>
      <c r="B109" s="1" t="s">
        <v>528</v>
      </c>
      <c r="C109" s="1" t="s">
        <v>327</v>
      </c>
      <c r="D109" s="1">
        <v>594.5</v>
      </c>
      <c r="E109" s="1">
        <v>12826.39</v>
      </c>
      <c r="F109" s="1">
        <v>13420.89</v>
      </c>
    </row>
    <row r="110" spans="1:6" x14ac:dyDescent="0.2">
      <c r="A110" s="1" t="s">
        <v>529</v>
      </c>
      <c r="B110" s="1" t="s">
        <v>530</v>
      </c>
      <c r="C110" s="1" t="s">
        <v>327</v>
      </c>
      <c r="D110" s="1">
        <v>483.5</v>
      </c>
      <c r="E110" s="1">
        <v>15394.63</v>
      </c>
      <c r="F110" s="1">
        <v>15878.13</v>
      </c>
    </row>
    <row r="111" spans="1:6" x14ac:dyDescent="0.2">
      <c r="A111" s="1" t="s">
        <v>531</v>
      </c>
      <c r="B111" s="1" t="s">
        <v>532</v>
      </c>
      <c r="C111" s="1" t="s">
        <v>327</v>
      </c>
      <c r="D111" s="1">
        <v>294.8</v>
      </c>
      <c r="E111" s="1">
        <v>24934.7</v>
      </c>
      <c r="F111" s="1">
        <v>25229.5</v>
      </c>
    </row>
    <row r="112" spans="1:6" x14ac:dyDescent="0.2">
      <c r="A112" s="1" t="s">
        <v>533</v>
      </c>
      <c r="B112" s="1" t="s">
        <v>534</v>
      </c>
    </row>
    <row r="113" spans="1:6" x14ac:dyDescent="0.2">
      <c r="A113" s="1" t="s">
        <v>535</v>
      </c>
      <c r="B113" s="1" t="s">
        <v>536</v>
      </c>
      <c r="C113" s="1" t="s">
        <v>376</v>
      </c>
      <c r="D113" s="1">
        <v>8405.0300000000007</v>
      </c>
      <c r="F113" s="1">
        <v>8405.0300000000007</v>
      </c>
    </row>
    <row r="114" spans="1:6" x14ac:dyDescent="0.2">
      <c r="A114" s="1" t="s">
        <v>537</v>
      </c>
      <c r="B114" s="1" t="s">
        <v>538</v>
      </c>
      <c r="C114" s="1" t="s">
        <v>376</v>
      </c>
      <c r="D114" s="1">
        <v>10753.59</v>
      </c>
      <c r="F114" s="1">
        <v>10753.59</v>
      </c>
    </row>
    <row r="115" spans="1:6" x14ac:dyDescent="0.2">
      <c r="A115" s="1" t="s">
        <v>539</v>
      </c>
      <c r="B115" s="1" t="s">
        <v>540</v>
      </c>
      <c r="C115" s="1" t="s">
        <v>376</v>
      </c>
      <c r="D115" s="1">
        <v>13208.1</v>
      </c>
      <c r="F115" s="1">
        <v>13208.1</v>
      </c>
    </row>
    <row r="116" spans="1:6" x14ac:dyDescent="0.2">
      <c r="A116" s="1" t="s">
        <v>541</v>
      </c>
      <c r="B116" s="1" t="s">
        <v>542</v>
      </c>
      <c r="C116" s="1" t="s">
        <v>437</v>
      </c>
      <c r="D116" s="1">
        <v>368.46</v>
      </c>
      <c r="F116" s="1">
        <v>368.46</v>
      </c>
    </row>
    <row r="117" spans="1:6" x14ac:dyDescent="0.2">
      <c r="A117" s="1" t="s">
        <v>543</v>
      </c>
      <c r="B117" s="1" t="s">
        <v>544</v>
      </c>
      <c r="C117" s="1" t="s">
        <v>437</v>
      </c>
      <c r="D117" s="1">
        <v>405.33</v>
      </c>
      <c r="F117" s="1">
        <v>405.33</v>
      </c>
    </row>
    <row r="118" spans="1:6" x14ac:dyDescent="0.2">
      <c r="A118" s="1" t="s">
        <v>545</v>
      </c>
      <c r="B118" s="1" t="s">
        <v>546</v>
      </c>
      <c r="C118" s="1" t="s">
        <v>437</v>
      </c>
      <c r="D118" s="1">
        <v>707.54</v>
      </c>
      <c r="F118" s="1">
        <v>707.54</v>
      </c>
    </row>
    <row r="119" spans="1:6" x14ac:dyDescent="0.2">
      <c r="A119" s="1" t="s">
        <v>547</v>
      </c>
      <c r="B119" s="1" t="s">
        <v>548</v>
      </c>
      <c r="C119" s="1" t="s">
        <v>437</v>
      </c>
      <c r="D119" s="1">
        <v>967.37</v>
      </c>
      <c r="F119" s="1">
        <v>967.37</v>
      </c>
    </row>
    <row r="120" spans="1:6" x14ac:dyDescent="0.2">
      <c r="A120" s="1" t="s">
        <v>549</v>
      </c>
      <c r="B120" s="1" t="s">
        <v>550</v>
      </c>
      <c r="C120" s="1" t="s">
        <v>437</v>
      </c>
      <c r="D120" s="1">
        <v>1199.05</v>
      </c>
      <c r="F120" s="1">
        <v>1199.05</v>
      </c>
    </row>
    <row r="121" spans="1:6" x14ac:dyDescent="0.2">
      <c r="A121" s="1" t="s">
        <v>551</v>
      </c>
      <c r="B121" s="1" t="s">
        <v>552</v>
      </c>
      <c r="C121" s="1" t="s">
        <v>437</v>
      </c>
      <c r="D121" s="1">
        <v>1428.96</v>
      </c>
      <c r="F121" s="1">
        <v>1428.96</v>
      </c>
    </row>
    <row r="122" spans="1:6" x14ac:dyDescent="0.2">
      <c r="A122" s="1" t="s">
        <v>553</v>
      </c>
      <c r="B122" s="1" t="s">
        <v>554</v>
      </c>
      <c r="C122" s="1" t="s">
        <v>437</v>
      </c>
      <c r="D122" s="1">
        <v>1622.98</v>
      </c>
      <c r="F122" s="1">
        <v>1622.98</v>
      </c>
    </row>
    <row r="123" spans="1:6" x14ac:dyDescent="0.2">
      <c r="A123" s="1" t="s">
        <v>555</v>
      </c>
      <c r="B123" s="1" t="s">
        <v>556</v>
      </c>
      <c r="C123" s="1" t="s">
        <v>437</v>
      </c>
      <c r="D123" s="1">
        <v>1904.56</v>
      </c>
      <c r="F123" s="1">
        <v>1904.56</v>
      </c>
    </row>
    <row r="124" spans="1:6" x14ac:dyDescent="0.2">
      <c r="A124" s="1" t="s">
        <v>557</v>
      </c>
      <c r="B124" s="1" t="s">
        <v>558</v>
      </c>
      <c r="C124" s="1" t="s">
        <v>437</v>
      </c>
      <c r="D124" s="1">
        <v>2310.65</v>
      </c>
      <c r="F124" s="1">
        <v>2310.65</v>
      </c>
    </row>
    <row r="125" spans="1:6" x14ac:dyDescent="0.2">
      <c r="A125" s="1" t="s">
        <v>559</v>
      </c>
      <c r="B125" s="1" t="s">
        <v>560</v>
      </c>
      <c r="C125" s="1" t="s">
        <v>437</v>
      </c>
      <c r="D125" s="1">
        <v>471.25</v>
      </c>
      <c r="F125" s="1">
        <v>471.25</v>
      </c>
    </row>
    <row r="126" spans="1:6" x14ac:dyDescent="0.2">
      <c r="A126" s="1" t="s">
        <v>561</v>
      </c>
      <c r="B126" s="1" t="s">
        <v>562</v>
      </c>
      <c r="C126" s="1" t="s">
        <v>437</v>
      </c>
      <c r="D126" s="1">
        <v>1310.77</v>
      </c>
      <c r="F126" s="1">
        <v>1310.77</v>
      </c>
    </row>
    <row r="127" spans="1:6" x14ac:dyDescent="0.2">
      <c r="A127" s="1" t="s">
        <v>563</v>
      </c>
      <c r="B127" s="1" t="s">
        <v>564</v>
      </c>
      <c r="C127" s="1" t="s">
        <v>437</v>
      </c>
      <c r="D127" s="1">
        <v>5157.41</v>
      </c>
      <c r="F127" s="1">
        <v>5157.41</v>
      </c>
    </row>
    <row r="128" spans="1:6" x14ac:dyDescent="0.2">
      <c r="A128" s="1" t="s">
        <v>565</v>
      </c>
      <c r="B128" s="1" t="s">
        <v>566</v>
      </c>
      <c r="C128" s="1" t="s">
        <v>437</v>
      </c>
      <c r="D128" s="1">
        <v>376.72</v>
      </c>
      <c r="F128" s="1">
        <v>376.72</v>
      </c>
    </row>
    <row r="129" spans="1:6" x14ac:dyDescent="0.2">
      <c r="A129" s="1" t="s">
        <v>567</v>
      </c>
      <c r="B129" s="1" t="s">
        <v>568</v>
      </c>
      <c r="C129" s="1" t="s">
        <v>437</v>
      </c>
      <c r="D129" s="1">
        <v>461.11</v>
      </c>
      <c r="F129" s="1">
        <v>461.11</v>
      </c>
    </row>
    <row r="130" spans="1:6" x14ac:dyDescent="0.2">
      <c r="A130" s="1" t="s">
        <v>569</v>
      </c>
      <c r="B130" s="1" t="s">
        <v>570</v>
      </c>
      <c r="C130" s="1" t="s">
        <v>437</v>
      </c>
      <c r="D130" s="1">
        <v>496.61</v>
      </c>
      <c r="F130" s="1">
        <v>496.61</v>
      </c>
    </row>
    <row r="131" spans="1:6" x14ac:dyDescent="0.2">
      <c r="A131" s="1" t="s">
        <v>571</v>
      </c>
      <c r="B131" s="1" t="s">
        <v>572</v>
      </c>
      <c r="C131" s="1" t="s">
        <v>437</v>
      </c>
      <c r="D131" s="1">
        <v>293.43</v>
      </c>
      <c r="F131" s="1">
        <v>293.43</v>
      </c>
    </row>
    <row r="132" spans="1:6" x14ac:dyDescent="0.2">
      <c r="A132" s="1" t="s">
        <v>573</v>
      </c>
      <c r="B132" s="1" t="s">
        <v>574</v>
      </c>
      <c r="C132" s="1" t="s">
        <v>437</v>
      </c>
      <c r="D132" s="1">
        <v>466.09</v>
      </c>
      <c r="F132" s="1">
        <v>466.09</v>
      </c>
    </row>
    <row r="133" spans="1:6" x14ac:dyDescent="0.2">
      <c r="A133" s="1" t="s">
        <v>575</v>
      </c>
      <c r="B133" s="1" t="s">
        <v>576</v>
      </c>
      <c r="C133" s="1" t="s">
        <v>437</v>
      </c>
      <c r="D133" s="1">
        <v>677.96</v>
      </c>
      <c r="F133" s="1">
        <v>677.96</v>
      </c>
    </row>
    <row r="134" spans="1:6" x14ac:dyDescent="0.2">
      <c r="A134" s="1" t="s">
        <v>577</v>
      </c>
      <c r="B134" s="1" t="s">
        <v>578</v>
      </c>
      <c r="C134" s="1" t="s">
        <v>437</v>
      </c>
      <c r="D134" s="1">
        <v>1742.4</v>
      </c>
      <c r="F134" s="1">
        <v>1742.4</v>
      </c>
    </row>
    <row r="135" spans="1:6" x14ac:dyDescent="0.2">
      <c r="A135" s="1" t="s">
        <v>579</v>
      </c>
      <c r="B135" s="1" t="s">
        <v>580</v>
      </c>
      <c r="C135" s="1" t="s">
        <v>437</v>
      </c>
      <c r="D135" s="1">
        <v>2110.88</v>
      </c>
      <c r="F135" s="1">
        <v>2110.88</v>
      </c>
    </row>
    <row r="136" spans="1:6" x14ac:dyDescent="0.2">
      <c r="A136" s="1" t="s">
        <v>581</v>
      </c>
      <c r="B136" s="1" t="s">
        <v>582</v>
      </c>
      <c r="C136" s="1" t="s">
        <v>437</v>
      </c>
      <c r="D136" s="1">
        <v>2689.49</v>
      </c>
      <c r="F136" s="1">
        <v>2689.49</v>
      </c>
    </row>
    <row r="137" spans="1:6" x14ac:dyDescent="0.2">
      <c r="A137" s="1" t="s">
        <v>583</v>
      </c>
      <c r="B137" s="1" t="s">
        <v>584</v>
      </c>
      <c r="C137" s="1" t="s">
        <v>437</v>
      </c>
      <c r="D137" s="1">
        <v>514.78</v>
      </c>
      <c r="F137" s="1">
        <v>514.78</v>
      </c>
    </row>
    <row r="138" spans="1:6" x14ac:dyDescent="0.2">
      <c r="A138" s="1" t="s">
        <v>585</v>
      </c>
      <c r="B138" s="1" t="s">
        <v>586</v>
      </c>
      <c r="C138" s="1" t="s">
        <v>437</v>
      </c>
      <c r="D138" s="1">
        <v>340.7</v>
      </c>
      <c r="F138" s="1">
        <v>340.7</v>
      </c>
    </row>
    <row r="139" spans="1:6" x14ac:dyDescent="0.2">
      <c r="A139" s="1" t="s">
        <v>587</v>
      </c>
      <c r="B139" s="1" t="s">
        <v>588</v>
      </c>
      <c r="C139" s="1" t="s">
        <v>437</v>
      </c>
      <c r="D139" s="1">
        <v>687.2</v>
      </c>
      <c r="F139" s="1">
        <v>687.2</v>
      </c>
    </row>
    <row r="140" spans="1:6" x14ac:dyDescent="0.2">
      <c r="A140" s="1" t="s">
        <v>589</v>
      </c>
      <c r="B140" s="1" t="s">
        <v>590</v>
      </c>
      <c r="C140" s="1" t="s">
        <v>437</v>
      </c>
      <c r="D140" s="1">
        <v>553.49</v>
      </c>
      <c r="F140" s="1">
        <v>553.49</v>
      </c>
    </row>
    <row r="141" spans="1:6" x14ac:dyDescent="0.2">
      <c r="A141" s="1" t="s">
        <v>591</v>
      </c>
      <c r="B141" s="1" t="s">
        <v>592</v>
      </c>
      <c r="C141" s="1" t="s">
        <v>437</v>
      </c>
      <c r="D141" s="1">
        <v>546.26</v>
      </c>
      <c r="F141" s="1">
        <v>546.26</v>
      </c>
    </row>
    <row r="142" spans="1:6" x14ac:dyDescent="0.2">
      <c r="A142" s="1" t="s">
        <v>593</v>
      </c>
      <c r="B142" s="1" t="s">
        <v>594</v>
      </c>
      <c r="C142" s="1" t="s">
        <v>437</v>
      </c>
      <c r="D142" s="1">
        <v>827.98</v>
      </c>
      <c r="F142" s="1">
        <v>827.98</v>
      </c>
    </row>
    <row r="143" spans="1:6" x14ac:dyDescent="0.2">
      <c r="A143" s="1" t="s">
        <v>595</v>
      </c>
      <c r="B143" s="1" t="s">
        <v>596</v>
      </c>
      <c r="C143" s="1" t="s">
        <v>437</v>
      </c>
      <c r="D143" s="1">
        <v>1680.18</v>
      </c>
      <c r="F143" s="1">
        <v>1680.18</v>
      </c>
    </row>
    <row r="144" spans="1:6" x14ac:dyDescent="0.2">
      <c r="A144" s="1" t="s">
        <v>597</v>
      </c>
      <c r="B144" s="1" t="s">
        <v>598</v>
      </c>
      <c r="C144" s="1" t="s">
        <v>437</v>
      </c>
      <c r="D144" s="1">
        <v>1169.8499999999999</v>
      </c>
      <c r="F144" s="1">
        <v>1169.8499999999999</v>
      </c>
    </row>
    <row r="145" spans="1:6" x14ac:dyDescent="0.2">
      <c r="A145" s="1" t="s">
        <v>599</v>
      </c>
      <c r="B145" s="1" t="s">
        <v>600</v>
      </c>
      <c r="C145" s="1" t="s">
        <v>437</v>
      </c>
      <c r="D145" s="1">
        <v>1242.51</v>
      </c>
      <c r="F145" s="1">
        <v>1242.51</v>
      </c>
    </row>
    <row r="146" spans="1:6" x14ac:dyDescent="0.2">
      <c r="A146" s="1" t="s">
        <v>601</v>
      </c>
      <c r="B146" s="1" t="s">
        <v>602</v>
      </c>
      <c r="C146" s="1" t="s">
        <v>437</v>
      </c>
      <c r="D146" s="1">
        <v>1471.62</v>
      </c>
      <c r="F146" s="1">
        <v>1471.62</v>
      </c>
    </row>
    <row r="147" spans="1:6" x14ac:dyDescent="0.2">
      <c r="A147" s="1" t="s">
        <v>603</v>
      </c>
      <c r="B147" s="1" t="s">
        <v>604</v>
      </c>
      <c r="C147" s="1" t="s">
        <v>437</v>
      </c>
      <c r="D147" s="1">
        <v>1599.38</v>
      </c>
      <c r="F147" s="1">
        <v>1599.38</v>
      </c>
    </row>
    <row r="148" spans="1:6" x14ac:dyDescent="0.2">
      <c r="A148" s="1" t="s">
        <v>605</v>
      </c>
      <c r="B148" s="1" t="s">
        <v>606</v>
      </c>
      <c r="C148" s="1" t="s">
        <v>437</v>
      </c>
      <c r="D148" s="1">
        <v>484.1</v>
      </c>
      <c r="F148" s="1">
        <v>484.1</v>
      </c>
    </row>
    <row r="149" spans="1:6" x14ac:dyDescent="0.2">
      <c r="A149" s="1" t="s">
        <v>607</v>
      </c>
      <c r="B149" s="1" t="s">
        <v>608</v>
      </c>
      <c r="C149" s="1" t="s">
        <v>437</v>
      </c>
      <c r="D149" s="1">
        <v>856.69</v>
      </c>
      <c r="F149" s="1">
        <v>856.69</v>
      </c>
    </row>
    <row r="150" spans="1:6" x14ac:dyDescent="0.2">
      <c r="A150" s="1" t="s">
        <v>609</v>
      </c>
      <c r="B150" s="1" t="s">
        <v>610</v>
      </c>
      <c r="C150" s="1" t="s">
        <v>437</v>
      </c>
      <c r="D150" s="1">
        <v>1144.78</v>
      </c>
      <c r="F150" s="1">
        <v>1144.78</v>
      </c>
    </row>
    <row r="151" spans="1:6" x14ac:dyDescent="0.2">
      <c r="A151" s="1" t="s">
        <v>611</v>
      </c>
      <c r="B151" s="1" t="s">
        <v>612</v>
      </c>
      <c r="C151" s="1" t="s">
        <v>437</v>
      </c>
      <c r="D151" s="1">
        <v>1269.0899999999999</v>
      </c>
      <c r="F151" s="1">
        <v>1269.0899999999999</v>
      </c>
    </row>
    <row r="152" spans="1:6" x14ac:dyDescent="0.2">
      <c r="A152" s="1" t="s">
        <v>613</v>
      </c>
      <c r="B152" s="1" t="s">
        <v>614</v>
      </c>
      <c r="C152" s="1" t="s">
        <v>437</v>
      </c>
      <c r="D152" s="1">
        <v>2301.81</v>
      </c>
      <c r="F152" s="1">
        <v>2301.81</v>
      </c>
    </row>
    <row r="153" spans="1:6" x14ac:dyDescent="0.2">
      <c r="A153" s="1" t="s">
        <v>615</v>
      </c>
      <c r="B153" s="1" t="s">
        <v>616</v>
      </c>
      <c r="C153" s="1" t="s">
        <v>437</v>
      </c>
      <c r="D153" s="1">
        <v>930.99</v>
      </c>
      <c r="F153" s="1">
        <v>930.99</v>
      </c>
    </row>
    <row r="154" spans="1:6" x14ac:dyDescent="0.2">
      <c r="A154" s="1" t="s">
        <v>617</v>
      </c>
      <c r="B154" s="1" t="s">
        <v>618</v>
      </c>
      <c r="C154" s="1" t="s">
        <v>462</v>
      </c>
      <c r="D154" s="1">
        <v>1588</v>
      </c>
      <c r="F154" s="1">
        <v>1588</v>
      </c>
    </row>
    <row r="155" spans="1:6" x14ac:dyDescent="0.2">
      <c r="A155" s="1" t="s">
        <v>619</v>
      </c>
      <c r="B155" s="1" t="s">
        <v>620</v>
      </c>
      <c r="C155" s="1" t="s">
        <v>462</v>
      </c>
      <c r="D155" s="1">
        <v>1901.99</v>
      </c>
      <c r="F155" s="1">
        <v>1901.99</v>
      </c>
    </row>
    <row r="156" spans="1:6" x14ac:dyDescent="0.2">
      <c r="A156" s="1" t="s">
        <v>621</v>
      </c>
      <c r="B156" s="1" t="s">
        <v>622</v>
      </c>
      <c r="C156" s="1" t="s">
        <v>437</v>
      </c>
      <c r="D156" s="1">
        <v>88.42</v>
      </c>
      <c r="F156" s="1">
        <v>88.42</v>
      </c>
    </row>
    <row r="157" spans="1:6" x14ac:dyDescent="0.2">
      <c r="A157" s="1" t="s">
        <v>623</v>
      </c>
      <c r="B157" s="1" t="s">
        <v>624</v>
      </c>
      <c r="C157" s="1" t="s">
        <v>437</v>
      </c>
      <c r="D157" s="1">
        <v>172.03</v>
      </c>
      <c r="F157" s="1">
        <v>172.03</v>
      </c>
    </row>
    <row r="158" spans="1:6" x14ac:dyDescent="0.2">
      <c r="A158" s="1" t="s">
        <v>625</v>
      </c>
      <c r="B158" s="1" t="s">
        <v>626</v>
      </c>
      <c r="C158" s="1" t="s">
        <v>376</v>
      </c>
      <c r="D158" s="1">
        <v>3499.86</v>
      </c>
      <c r="F158" s="1">
        <v>3499.86</v>
      </c>
    </row>
    <row r="159" spans="1:6" x14ac:dyDescent="0.2">
      <c r="A159" s="1" t="s">
        <v>627</v>
      </c>
      <c r="B159" s="1" t="s">
        <v>628</v>
      </c>
      <c r="C159" s="1" t="s">
        <v>629</v>
      </c>
      <c r="D159" s="1">
        <v>436.44</v>
      </c>
      <c r="F159" s="1">
        <v>436.44</v>
      </c>
    </row>
    <row r="160" spans="1:6" x14ac:dyDescent="0.2">
      <c r="A160" s="1" t="s">
        <v>630</v>
      </c>
      <c r="B160" s="1" t="s">
        <v>631</v>
      </c>
      <c r="C160" s="1" t="s">
        <v>629</v>
      </c>
      <c r="D160" s="1">
        <v>357.43</v>
      </c>
      <c r="F160" s="1">
        <v>357.43</v>
      </c>
    </row>
    <row r="161" spans="1:8" x14ac:dyDescent="0.2">
      <c r="A161" s="1" t="s">
        <v>632</v>
      </c>
      <c r="B161" s="1" t="s">
        <v>633</v>
      </c>
      <c r="C161" s="1" t="s">
        <v>629</v>
      </c>
      <c r="D161" s="1">
        <v>306.41000000000003</v>
      </c>
      <c r="F161" s="1">
        <v>306.41000000000003</v>
      </c>
    </row>
    <row r="162" spans="1:8" x14ac:dyDescent="0.2">
      <c r="A162" s="1" t="s">
        <v>634</v>
      </c>
      <c r="B162" s="1" t="s">
        <v>635</v>
      </c>
      <c r="C162" s="1" t="s">
        <v>629</v>
      </c>
      <c r="D162" s="1">
        <v>290.7</v>
      </c>
      <c r="F162" s="1">
        <v>290.7</v>
      </c>
    </row>
    <row r="163" spans="1:8" x14ac:dyDescent="0.2">
      <c r="A163" s="1" t="s">
        <v>636</v>
      </c>
      <c r="B163" s="1" t="s">
        <v>637</v>
      </c>
      <c r="C163" s="1" t="s">
        <v>327</v>
      </c>
      <c r="D163" s="1">
        <v>1899.87</v>
      </c>
      <c r="F163" s="1">
        <v>1899.87</v>
      </c>
    </row>
    <row r="164" spans="1:8" x14ac:dyDescent="0.2">
      <c r="A164" s="1" t="s">
        <v>638</v>
      </c>
      <c r="B164" s="1" t="s">
        <v>639</v>
      </c>
      <c r="C164" s="1" t="s">
        <v>640</v>
      </c>
      <c r="D164" s="1">
        <v>2896.02</v>
      </c>
      <c r="F164" s="1">
        <v>2896.02</v>
      </c>
    </row>
    <row r="165" spans="1:8" x14ac:dyDescent="0.2">
      <c r="A165" s="1" t="s">
        <v>641</v>
      </c>
      <c r="B165" s="1" t="s">
        <v>642</v>
      </c>
      <c r="C165" s="1" t="s">
        <v>327</v>
      </c>
      <c r="D165" s="1">
        <v>323.12</v>
      </c>
      <c r="F165" s="1">
        <v>323.12</v>
      </c>
    </row>
    <row r="166" spans="1:8" x14ac:dyDescent="0.2">
      <c r="A166" s="1" t="s">
        <v>643</v>
      </c>
      <c r="B166" s="1" t="s">
        <v>644</v>
      </c>
      <c r="C166" s="1" t="s">
        <v>462</v>
      </c>
      <c r="D166" s="1">
        <v>1893.14</v>
      </c>
      <c r="F166" s="1">
        <v>1893.14</v>
      </c>
    </row>
    <row r="167" spans="1:8" x14ac:dyDescent="0.2">
      <c r="A167" s="1" t="s">
        <v>645</v>
      </c>
      <c r="B167" s="1" t="s">
        <v>646</v>
      </c>
      <c r="C167" s="1" t="s">
        <v>327</v>
      </c>
      <c r="D167" s="1">
        <v>1340.9</v>
      </c>
      <c r="E167" s="1">
        <v>439.2</v>
      </c>
      <c r="F167" s="1">
        <v>1780.1</v>
      </c>
    </row>
    <row r="168" spans="1:8" x14ac:dyDescent="0.2">
      <c r="A168" s="1" t="s">
        <v>647</v>
      </c>
      <c r="B168" s="1" t="s">
        <v>648</v>
      </c>
      <c r="C168" s="1" t="s">
        <v>327</v>
      </c>
      <c r="D168" s="1">
        <v>996.43</v>
      </c>
      <c r="F168" s="1">
        <v>996.43</v>
      </c>
    </row>
    <row r="169" spans="1:8" x14ac:dyDescent="0.2">
      <c r="A169" s="1" t="s">
        <v>649</v>
      </c>
      <c r="B169" s="1" t="s">
        <v>650</v>
      </c>
      <c r="C169" s="1" t="s">
        <v>327</v>
      </c>
      <c r="D169" s="1">
        <v>5676.51</v>
      </c>
      <c r="F169" s="1">
        <v>5676.51</v>
      </c>
    </row>
    <row r="170" spans="1:8" x14ac:dyDescent="0.2">
      <c r="A170" s="1" t="s">
        <v>651</v>
      </c>
      <c r="B170" s="1" t="s">
        <v>652</v>
      </c>
      <c r="C170" s="1" t="s">
        <v>327</v>
      </c>
      <c r="D170" s="1">
        <v>4146.59</v>
      </c>
      <c r="F170" s="1">
        <v>4146.59</v>
      </c>
    </row>
    <row r="171" spans="1:8" x14ac:dyDescent="0.2">
      <c r="A171" s="1" t="s">
        <v>653</v>
      </c>
      <c r="B171" s="1" t="s">
        <v>654</v>
      </c>
      <c r="C171" s="1" t="s">
        <v>327</v>
      </c>
      <c r="D171" s="1">
        <v>7153.14</v>
      </c>
      <c r="F171" s="1">
        <v>7153.14</v>
      </c>
    </row>
    <row r="172" spans="1:8" x14ac:dyDescent="0.2">
      <c r="A172" s="1" t="s">
        <v>655</v>
      </c>
      <c r="B172" s="2" t="s">
        <v>39</v>
      </c>
      <c r="H172" s="1" t="s">
        <v>8319</v>
      </c>
    </row>
    <row r="173" spans="1:8" x14ac:dyDescent="0.2">
      <c r="A173" s="1" t="s">
        <v>656</v>
      </c>
      <c r="B173" s="1" t="s">
        <v>657</v>
      </c>
    </row>
    <row r="174" spans="1:8" x14ac:dyDescent="0.2">
      <c r="A174" s="1" t="s">
        <v>658</v>
      </c>
      <c r="B174" s="1" t="s">
        <v>659</v>
      </c>
      <c r="C174" s="1" t="s">
        <v>379</v>
      </c>
      <c r="D174" s="1">
        <v>398.57</v>
      </c>
      <c r="E174" s="1">
        <v>108.12</v>
      </c>
      <c r="F174" s="1">
        <v>506.69</v>
      </c>
    </row>
    <row r="175" spans="1:8" x14ac:dyDescent="0.2">
      <c r="A175" s="1" t="s">
        <v>660</v>
      </c>
      <c r="B175" s="1" t="s">
        <v>661</v>
      </c>
      <c r="C175" s="1" t="s">
        <v>379</v>
      </c>
      <c r="D175" s="1">
        <v>618.87</v>
      </c>
      <c r="E175" s="1">
        <v>272.89</v>
      </c>
      <c r="F175" s="1">
        <v>891.76</v>
      </c>
    </row>
    <row r="176" spans="1:8" x14ac:dyDescent="0.2">
      <c r="A176" s="1" t="s">
        <v>40</v>
      </c>
      <c r="B176" s="1" t="s">
        <v>662</v>
      </c>
      <c r="C176" s="1" t="s">
        <v>663</v>
      </c>
      <c r="D176" s="1">
        <v>804.1</v>
      </c>
      <c r="F176" s="1">
        <v>804.1</v>
      </c>
    </row>
    <row r="177" spans="1:8" x14ac:dyDescent="0.2">
      <c r="A177" s="1" t="s">
        <v>664</v>
      </c>
      <c r="B177" s="1" t="s">
        <v>665</v>
      </c>
      <c r="C177" s="1" t="s">
        <v>379</v>
      </c>
      <c r="D177" s="1">
        <v>17.78</v>
      </c>
      <c r="E177" s="1">
        <v>5.95</v>
      </c>
      <c r="F177" s="1">
        <v>23.73</v>
      </c>
    </row>
    <row r="178" spans="1:8" x14ac:dyDescent="0.2">
      <c r="A178" s="1" t="s">
        <v>666</v>
      </c>
      <c r="B178" s="1" t="s">
        <v>667</v>
      </c>
    </row>
    <row r="179" spans="1:8" x14ac:dyDescent="0.2">
      <c r="A179" s="1" t="s">
        <v>668</v>
      </c>
      <c r="B179" s="1" t="s">
        <v>669</v>
      </c>
      <c r="C179" s="1" t="s">
        <v>663</v>
      </c>
      <c r="D179" s="1">
        <v>698.66</v>
      </c>
      <c r="E179" s="1">
        <v>68.89</v>
      </c>
      <c r="F179" s="1">
        <v>767.55</v>
      </c>
    </row>
    <row r="180" spans="1:8" x14ac:dyDescent="0.2">
      <c r="A180" s="1" t="s">
        <v>41</v>
      </c>
      <c r="B180" s="1" t="s">
        <v>670</v>
      </c>
      <c r="C180" s="1" t="s">
        <v>663</v>
      </c>
      <c r="D180" s="1">
        <v>1067.98</v>
      </c>
      <c r="E180" s="1">
        <v>115.51</v>
      </c>
      <c r="F180" s="1">
        <v>1183.49</v>
      </c>
    </row>
    <row r="181" spans="1:8" x14ac:dyDescent="0.2">
      <c r="A181" s="1" t="s">
        <v>42</v>
      </c>
      <c r="B181" s="1" t="s">
        <v>671</v>
      </c>
      <c r="C181" s="1" t="s">
        <v>663</v>
      </c>
      <c r="D181" s="1">
        <v>1022.93</v>
      </c>
      <c r="E181" s="1">
        <v>115.51</v>
      </c>
      <c r="F181" s="1">
        <v>1138.44</v>
      </c>
    </row>
    <row r="182" spans="1:8" x14ac:dyDescent="0.2">
      <c r="A182" s="1" t="s">
        <v>43</v>
      </c>
      <c r="B182" s="1" t="s">
        <v>672</v>
      </c>
      <c r="C182" s="1" t="s">
        <v>663</v>
      </c>
      <c r="D182" s="1">
        <v>669.42</v>
      </c>
      <c r="E182" s="1">
        <v>68.89</v>
      </c>
      <c r="F182" s="1">
        <v>738.31</v>
      </c>
    </row>
    <row r="183" spans="1:8" x14ac:dyDescent="0.2">
      <c r="A183" s="1" t="s">
        <v>673</v>
      </c>
      <c r="B183" s="1" t="s">
        <v>674</v>
      </c>
      <c r="C183" s="1" t="s">
        <v>663</v>
      </c>
      <c r="D183" s="1">
        <v>594.62</v>
      </c>
      <c r="E183" s="1">
        <v>22.96</v>
      </c>
      <c r="F183" s="1">
        <v>617.58000000000004</v>
      </c>
    </row>
    <row r="184" spans="1:8" x14ac:dyDescent="0.2">
      <c r="A184" s="1" t="s">
        <v>675</v>
      </c>
      <c r="B184" s="1" t="s">
        <v>676</v>
      </c>
    </row>
    <row r="185" spans="1:8" x14ac:dyDescent="0.2">
      <c r="A185" s="1" t="s">
        <v>677</v>
      </c>
      <c r="B185" s="1" t="s">
        <v>678</v>
      </c>
      <c r="C185" s="1" t="s">
        <v>379</v>
      </c>
      <c r="D185" s="1">
        <v>0.61</v>
      </c>
      <c r="E185" s="1">
        <v>1.69</v>
      </c>
      <c r="F185" s="1">
        <v>2.2999999999999998</v>
      </c>
    </row>
    <row r="186" spans="1:8" x14ac:dyDescent="0.2">
      <c r="A186" s="1" t="s">
        <v>679</v>
      </c>
      <c r="B186" s="1" t="s">
        <v>680</v>
      </c>
      <c r="C186" s="1" t="s">
        <v>379</v>
      </c>
      <c r="D186" s="1">
        <v>5.16</v>
      </c>
      <c r="E186" s="1">
        <v>16.649999999999999</v>
      </c>
      <c r="F186" s="1">
        <v>21.81</v>
      </c>
    </row>
    <row r="187" spans="1:8" x14ac:dyDescent="0.2">
      <c r="A187" s="1" t="s">
        <v>681</v>
      </c>
      <c r="B187" s="1" t="s">
        <v>682</v>
      </c>
      <c r="C187" s="1" t="s">
        <v>379</v>
      </c>
      <c r="D187" s="1">
        <v>18.59</v>
      </c>
      <c r="E187" s="1">
        <v>24.81</v>
      </c>
      <c r="F187" s="1">
        <v>43.4</v>
      </c>
      <c r="H187" s="1" t="s">
        <v>8319</v>
      </c>
    </row>
    <row r="188" spans="1:8" x14ac:dyDescent="0.2">
      <c r="A188" s="1" t="s">
        <v>683</v>
      </c>
      <c r="B188" s="1" t="s">
        <v>684</v>
      </c>
      <c r="C188" s="1" t="s">
        <v>379</v>
      </c>
      <c r="D188" s="1">
        <v>54.1</v>
      </c>
      <c r="E188" s="1">
        <v>44.99</v>
      </c>
      <c r="F188" s="1">
        <v>99.09</v>
      </c>
    </row>
    <row r="189" spans="1:8" x14ac:dyDescent="0.2">
      <c r="A189" s="1" t="s">
        <v>685</v>
      </c>
      <c r="B189" s="1" t="s">
        <v>686</v>
      </c>
      <c r="C189" s="1" t="s">
        <v>379</v>
      </c>
      <c r="D189" s="1">
        <v>54.1</v>
      </c>
      <c r="E189" s="1">
        <v>44.69</v>
      </c>
      <c r="F189" s="1">
        <v>98.79</v>
      </c>
      <c r="H189" s="1" t="s">
        <v>8318</v>
      </c>
    </row>
    <row r="190" spans="1:8" x14ac:dyDescent="0.2">
      <c r="A190" s="1" t="s">
        <v>687</v>
      </c>
      <c r="B190" s="1" t="s">
        <v>688</v>
      </c>
      <c r="C190" s="1" t="s">
        <v>689</v>
      </c>
      <c r="D190" s="1">
        <v>40.46</v>
      </c>
      <c r="E190" s="1">
        <v>0.84</v>
      </c>
      <c r="F190" s="1">
        <v>41.3</v>
      </c>
    </row>
    <row r="191" spans="1:8" x14ac:dyDescent="0.2">
      <c r="A191" s="1" t="s">
        <v>690</v>
      </c>
      <c r="B191" s="1" t="s">
        <v>691</v>
      </c>
      <c r="C191" s="1" t="s">
        <v>379</v>
      </c>
      <c r="D191" s="1">
        <v>12.67</v>
      </c>
      <c r="E191" s="1">
        <v>3.37</v>
      </c>
      <c r="F191" s="1">
        <v>16.04</v>
      </c>
    </row>
    <row r="192" spans="1:8" x14ac:dyDescent="0.2">
      <c r="A192" s="1" t="s">
        <v>44</v>
      </c>
      <c r="B192" s="1" t="s">
        <v>692</v>
      </c>
      <c r="C192" s="1" t="s">
        <v>379</v>
      </c>
      <c r="D192" s="1">
        <v>88.23</v>
      </c>
      <c r="E192" s="1">
        <v>32.18</v>
      </c>
      <c r="F192" s="1">
        <v>120.41</v>
      </c>
    </row>
    <row r="193" spans="1:8" x14ac:dyDescent="0.2">
      <c r="A193" s="1" t="s">
        <v>693</v>
      </c>
      <c r="B193" s="1" t="s">
        <v>694</v>
      </c>
      <c r="C193" s="1" t="s">
        <v>379</v>
      </c>
      <c r="D193" s="1">
        <v>85.39</v>
      </c>
      <c r="E193" s="1">
        <v>32.18</v>
      </c>
      <c r="F193" s="1">
        <v>117.57</v>
      </c>
    </row>
    <row r="194" spans="1:8" x14ac:dyDescent="0.2">
      <c r="A194" s="1" t="s">
        <v>695</v>
      </c>
      <c r="B194" s="1" t="s">
        <v>696</v>
      </c>
      <c r="C194" s="1" t="s">
        <v>379</v>
      </c>
      <c r="D194" s="1">
        <v>99.78</v>
      </c>
      <c r="E194" s="1">
        <v>32.18</v>
      </c>
      <c r="F194" s="1">
        <v>131.96</v>
      </c>
    </row>
    <row r="195" spans="1:8" x14ac:dyDescent="0.2">
      <c r="A195" s="1" t="s">
        <v>697</v>
      </c>
      <c r="B195" s="1" t="s">
        <v>698</v>
      </c>
      <c r="C195" s="1" t="s">
        <v>462</v>
      </c>
      <c r="D195" s="1">
        <v>60.38</v>
      </c>
      <c r="E195" s="1">
        <v>37.119999999999997</v>
      </c>
      <c r="F195" s="1">
        <v>97.5</v>
      </c>
    </row>
    <row r="196" spans="1:8" x14ac:dyDescent="0.2">
      <c r="A196" s="1" t="s">
        <v>699</v>
      </c>
      <c r="B196" s="2" t="s">
        <v>700</v>
      </c>
      <c r="H196" s="1" t="s">
        <v>8319</v>
      </c>
    </row>
    <row r="197" spans="1:8" x14ac:dyDescent="0.2">
      <c r="A197" s="1" t="s">
        <v>701</v>
      </c>
      <c r="B197" s="1" t="s">
        <v>702</v>
      </c>
      <c r="C197" s="1" t="s">
        <v>437</v>
      </c>
      <c r="E197" s="1">
        <v>10.3</v>
      </c>
      <c r="F197" s="1">
        <v>10.3</v>
      </c>
      <c r="H197" s="1" t="s">
        <v>8318</v>
      </c>
    </row>
    <row r="198" spans="1:8" x14ac:dyDescent="0.2">
      <c r="A198" s="1" t="s">
        <v>703</v>
      </c>
      <c r="B198" s="1" t="s">
        <v>704</v>
      </c>
      <c r="C198" s="1" t="s">
        <v>437</v>
      </c>
      <c r="E198" s="1">
        <v>26</v>
      </c>
      <c r="F198" s="1">
        <v>26</v>
      </c>
    </row>
    <row r="199" spans="1:8" x14ac:dyDescent="0.2">
      <c r="A199" s="1" t="s">
        <v>705</v>
      </c>
      <c r="B199" s="1" t="s">
        <v>706</v>
      </c>
      <c r="C199" s="1" t="s">
        <v>379</v>
      </c>
      <c r="E199" s="1">
        <v>10.3</v>
      </c>
      <c r="F199" s="1">
        <v>10.3</v>
      </c>
    </row>
    <row r="200" spans="1:8" x14ac:dyDescent="0.2">
      <c r="A200" s="1" t="s">
        <v>707</v>
      </c>
      <c r="B200" s="1" t="s">
        <v>708</v>
      </c>
      <c r="C200" s="1" t="s">
        <v>379</v>
      </c>
      <c r="E200" s="1">
        <v>26</v>
      </c>
      <c r="F200" s="1">
        <v>26</v>
      </c>
    </row>
    <row r="201" spans="1:8" x14ac:dyDescent="0.2">
      <c r="A201" s="1" t="s">
        <v>709</v>
      </c>
      <c r="B201" s="1" t="s">
        <v>710</v>
      </c>
      <c r="C201" s="1" t="s">
        <v>663</v>
      </c>
      <c r="D201" s="1">
        <v>1920.76</v>
      </c>
      <c r="F201" s="1">
        <v>1920.76</v>
      </c>
    </row>
    <row r="202" spans="1:8" x14ac:dyDescent="0.2">
      <c r="A202" s="1" t="s">
        <v>711</v>
      </c>
      <c r="B202" s="1" t="s">
        <v>712</v>
      </c>
      <c r="C202" s="1" t="s">
        <v>713</v>
      </c>
      <c r="D202" s="1">
        <v>20.69</v>
      </c>
      <c r="E202" s="1">
        <v>4.05</v>
      </c>
      <c r="F202" s="1">
        <v>24.74</v>
      </c>
      <c r="H202" s="1" t="s">
        <v>8318</v>
      </c>
    </row>
    <row r="203" spans="1:8" x14ac:dyDescent="0.2">
      <c r="A203" s="1" t="s">
        <v>714</v>
      </c>
      <c r="B203" s="1" t="s">
        <v>715</v>
      </c>
      <c r="C203" s="1" t="s">
        <v>689</v>
      </c>
      <c r="D203" s="1">
        <v>8.93</v>
      </c>
      <c r="E203" s="1">
        <v>4.05</v>
      </c>
      <c r="F203" s="1">
        <v>12.98</v>
      </c>
      <c r="H203" s="1" t="s">
        <v>8318</v>
      </c>
    </row>
    <row r="204" spans="1:8" x14ac:dyDescent="0.2">
      <c r="A204" s="1" t="s">
        <v>716</v>
      </c>
      <c r="B204" s="1" t="s">
        <v>717</v>
      </c>
    </row>
    <row r="205" spans="1:8" x14ac:dyDescent="0.2">
      <c r="A205" s="1" t="s">
        <v>718</v>
      </c>
      <c r="B205" s="1" t="s">
        <v>719</v>
      </c>
      <c r="C205" s="1" t="s">
        <v>663</v>
      </c>
      <c r="D205" s="1">
        <v>8519.69</v>
      </c>
      <c r="E205" s="1">
        <v>2889</v>
      </c>
      <c r="F205" s="1">
        <v>11408.69</v>
      </c>
    </row>
    <row r="206" spans="1:8" x14ac:dyDescent="0.2">
      <c r="A206" s="1" t="s">
        <v>720</v>
      </c>
      <c r="B206" s="1" t="s">
        <v>721</v>
      </c>
      <c r="C206" s="1" t="s">
        <v>663</v>
      </c>
      <c r="D206" s="1">
        <v>17419.650000000001</v>
      </c>
      <c r="E206" s="1">
        <v>2889</v>
      </c>
      <c r="F206" s="1">
        <v>20308.650000000001</v>
      </c>
    </row>
    <row r="207" spans="1:8" x14ac:dyDescent="0.2">
      <c r="A207" s="1" t="s">
        <v>722</v>
      </c>
      <c r="B207" s="2" t="s">
        <v>723</v>
      </c>
      <c r="H207" s="1" t="s">
        <v>8319</v>
      </c>
    </row>
    <row r="208" spans="1:8" x14ac:dyDescent="0.2">
      <c r="A208" s="1" t="s">
        <v>45</v>
      </c>
      <c r="B208" s="1" t="s">
        <v>724</v>
      </c>
      <c r="C208" s="1" t="s">
        <v>379</v>
      </c>
      <c r="D208" s="1">
        <v>791.74</v>
      </c>
      <c r="E208" s="1">
        <v>77.5</v>
      </c>
      <c r="F208" s="1">
        <v>869.24</v>
      </c>
    </row>
    <row r="209" spans="1:8" x14ac:dyDescent="0.2">
      <c r="A209" s="1" t="s">
        <v>725</v>
      </c>
      <c r="B209" s="1" t="s">
        <v>726</v>
      </c>
      <c r="C209" s="1" t="s">
        <v>379</v>
      </c>
      <c r="D209" s="1">
        <v>410.45</v>
      </c>
      <c r="E209" s="1">
        <v>21.93</v>
      </c>
      <c r="F209" s="1">
        <v>432.38</v>
      </c>
      <c r="H209" s="1" t="s">
        <v>8318</v>
      </c>
    </row>
    <row r="210" spans="1:8" x14ac:dyDescent="0.2">
      <c r="A210" s="1" t="s">
        <v>727</v>
      </c>
      <c r="B210" s="1" t="s">
        <v>728</v>
      </c>
      <c r="C210" s="1" t="s">
        <v>379</v>
      </c>
      <c r="D210" s="1">
        <v>130.19999999999999</v>
      </c>
      <c r="E210" s="1">
        <v>44.24</v>
      </c>
      <c r="F210" s="1">
        <v>174.44</v>
      </c>
    </row>
    <row r="211" spans="1:8" x14ac:dyDescent="0.2">
      <c r="A211" s="1" t="s">
        <v>729</v>
      </c>
      <c r="B211" s="1" t="s">
        <v>730</v>
      </c>
    </row>
    <row r="212" spans="1:8" x14ac:dyDescent="0.2">
      <c r="A212" s="1" t="s">
        <v>731</v>
      </c>
      <c r="B212" s="1" t="s">
        <v>732</v>
      </c>
      <c r="C212" s="1" t="s">
        <v>379</v>
      </c>
      <c r="D212" s="1">
        <v>2.63</v>
      </c>
      <c r="E212" s="1">
        <v>4.22</v>
      </c>
      <c r="F212" s="1">
        <v>6.85</v>
      </c>
    </row>
    <row r="213" spans="1:8" x14ac:dyDescent="0.2">
      <c r="A213" s="1" t="s">
        <v>46</v>
      </c>
      <c r="B213" s="1" t="s">
        <v>733</v>
      </c>
      <c r="C213" s="1" t="s">
        <v>379</v>
      </c>
      <c r="D213" s="1">
        <v>4.2300000000000004</v>
      </c>
      <c r="E213" s="1">
        <v>0.13</v>
      </c>
      <c r="F213" s="1">
        <v>4.3600000000000003</v>
      </c>
    </row>
    <row r="214" spans="1:8" x14ac:dyDescent="0.2">
      <c r="A214" s="1" t="s">
        <v>734</v>
      </c>
      <c r="B214" s="1" t="s">
        <v>735</v>
      </c>
      <c r="C214" s="1" t="s">
        <v>379</v>
      </c>
      <c r="D214" s="1">
        <v>4.5599999999999996</v>
      </c>
      <c r="E214" s="1">
        <v>0.13</v>
      </c>
      <c r="F214" s="1">
        <v>4.6900000000000004</v>
      </c>
    </row>
    <row r="215" spans="1:8" x14ac:dyDescent="0.2">
      <c r="A215" s="1" t="s">
        <v>736</v>
      </c>
      <c r="B215" s="1" t="s">
        <v>737</v>
      </c>
      <c r="C215" s="1" t="s">
        <v>462</v>
      </c>
      <c r="D215" s="1">
        <v>80.12</v>
      </c>
      <c r="E215" s="1">
        <v>7.59</v>
      </c>
      <c r="F215" s="1">
        <v>87.71</v>
      </c>
    </row>
    <row r="216" spans="1:8" x14ac:dyDescent="0.2">
      <c r="A216" s="1" t="s">
        <v>738</v>
      </c>
      <c r="B216" s="1" t="s">
        <v>739</v>
      </c>
      <c r="C216" s="1" t="s">
        <v>462</v>
      </c>
      <c r="D216" s="1">
        <v>94.37</v>
      </c>
      <c r="E216" s="1">
        <v>8.94</v>
      </c>
      <c r="F216" s="1">
        <v>103.31</v>
      </c>
    </row>
    <row r="217" spans="1:8" x14ac:dyDescent="0.2">
      <c r="A217" s="1" t="s">
        <v>740</v>
      </c>
      <c r="B217" s="1" t="s">
        <v>741</v>
      </c>
    </row>
    <row r="218" spans="1:8" x14ac:dyDescent="0.2">
      <c r="A218" s="1" t="s">
        <v>47</v>
      </c>
      <c r="B218" s="1" t="s">
        <v>742</v>
      </c>
      <c r="C218" s="1" t="s">
        <v>379</v>
      </c>
      <c r="D218" s="1">
        <v>10.61</v>
      </c>
      <c r="E218" s="1">
        <v>4.8600000000000003</v>
      </c>
      <c r="F218" s="1">
        <v>15.47</v>
      </c>
    </row>
    <row r="219" spans="1:8" x14ac:dyDescent="0.2">
      <c r="A219" s="1" t="s">
        <v>743</v>
      </c>
      <c r="B219" s="1" t="s">
        <v>744</v>
      </c>
      <c r="C219" s="1" t="s">
        <v>437</v>
      </c>
      <c r="D219" s="1">
        <v>1.05</v>
      </c>
      <c r="E219" s="1">
        <v>0.34</v>
      </c>
      <c r="F219" s="1">
        <v>1.39</v>
      </c>
    </row>
    <row r="220" spans="1:8" x14ac:dyDescent="0.2">
      <c r="A220" s="1" t="s">
        <v>745</v>
      </c>
      <c r="B220" s="1" t="s">
        <v>746</v>
      </c>
      <c r="C220" s="1" t="s">
        <v>437</v>
      </c>
      <c r="D220" s="1">
        <v>1.05</v>
      </c>
      <c r="E220" s="1">
        <v>0.34</v>
      </c>
      <c r="F220" s="1">
        <v>1.39</v>
      </c>
    </row>
    <row r="221" spans="1:8" x14ac:dyDescent="0.2">
      <c r="A221" s="1" t="s">
        <v>747</v>
      </c>
      <c r="B221" s="1" t="s">
        <v>748</v>
      </c>
      <c r="C221" s="1" t="s">
        <v>379</v>
      </c>
      <c r="D221" s="1">
        <v>1.03</v>
      </c>
      <c r="E221" s="1">
        <v>0.69</v>
      </c>
      <c r="F221" s="1">
        <v>1.72</v>
      </c>
    </row>
    <row r="222" spans="1:8" x14ac:dyDescent="0.2">
      <c r="A222" s="1" t="s">
        <v>749</v>
      </c>
      <c r="B222" s="2" t="s">
        <v>48</v>
      </c>
      <c r="H222" s="1" t="s">
        <v>8319</v>
      </c>
    </row>
    <row r="223" spans="1:8" x14ac:dyDescent="0.2">
      <c r="A223" s="1" t="s">
        <v>750</v>
      </c>
      <c r="B223" s="1" t="s">
        <v>751</v>
      </c>
    </row>
    <row r="224" spans="1:8" x14ac:dyDescent="0.2">
      <c r="A224" s="1" t="s">
        <v>752</v>
      </c>
      <c r="B224" s="1" t="s">
        <v>753</v>
      </c>
      <c r="C224" s="1" t="s">
        <v>462</v>
      </c>
      <c r="E224" s="1">
        <v>185.57</v>
      </c>
      <c r="F224" s="1">
        <v>185.57</v>
      </c>
      <c r="H224" s="1" t="s">
        <v>8318</v>
      </c>
    </row>
    <row r="225" spans="1:8" x14ac:dyDescent="0.2">
      <c r="A225" s="1" t="s">
        <v>754</v>
      </c>
      <c r="B225" s="1" t="s">
        <v>755</v>
      </c>
      <c r="C225" s="1" t="s">
        <v>462</v>
      </c>
      <c r="E225" s="1">
        <v>337.4</v>
      </c>
      <c r="F225" s="1">
        <v>337.4</v>
      </c>
    </row>
    <row r="226" spans="1:8" x14ac:dyDescent="0.2">
      <c r="A226" s="1" t="s">
        <v>756</v>
      </c>
      <c r="B226" s="1" t="s">
        <v>757</v>
      </c>
      <c r="C226" s="1" t="s">
        <v>379</v>
      </c>
      <c r="E226" s="1">
        <v>25.31</v>
      </c>
      <c r="F226" s="1">
        <v>25.31</v>
      </c>
    </row>
    <row r="227" spans="1:8" x14ac:dyDescent="0.2">
      <c r="A227" s="1" t="s">
        <v>758</v>
      </c>
      <c r="B227" s="1" t="s">
        <v>759</v>
      </c>
      <c r="C227" s="1" t="s">
        <v>462</v>
      </c>
      <c r="D227" s="1">
        <v>468.05</v>
      </c>
      <c r="E227" s="1">
        <v>101.22</v>
      </c>
      <c r="F227" s="1">
        <v>569.27</v>
      </c>
    </row>
    <row r="228" spans="1:8" x14ac:dyDescent="0.2">
      <c r="A228" s="1" t="s">
        <v>760</v>
      </c>
      <c r="B228" s="1" t="s">
        <v>761</v>
      </c>
      <c r="C228" s="1" t="s">
        <v>462</v>
      </c>
      <c r="D228" s="1">
        <v>445.6</v>
      </c>
      <c r="E228" s="1">
        <v>101.22</v>
      </c>
      <c r="F228" s="1">
        <v>546.82000000000005</v>
      </c>
    </row>
    <row r="229" spans="1:8" x14ac:dyDescent="0.2">
      <c r="A229" s="1" t="s">
        <v>49</v>
      </c>
      <c r="B229" s="1" t="s">
        <v>762</v>
      </c>
      <c r="C229" s="1" t="s">
        <v>462</v>
      </c>
      <c r="D229" s="1">
        <v>245.25</v>
      </c>
      <c r="E229" s="1">
        <v>67.48</v>
      </c>
      <c r="F229" s="1">
        <v>312.73</v>
      </c>
    </row>
    <row r="230" spans="1:8" x14ac:dyDescent="0.2">
      <c r="A230" s="1" t="s">
        <v>763</v>
      </c>
      <c r="B230" s="1" t="s">
        <v>764</v>
      </c>
      <c r="C230" s="1" t="s">
        <v>462</v>
      </c>
      <c r="D230" s="1">
        <v>222.8</v>
      </c>
      <c r="E230" s="1">
        <v>67.48</v>
      </c>
      <c r="F230" s="1">
        <v>290.27999999999997</v>
      </c>
    </row>
    <row r="231" spans="1:8" x14ac:dyDescent="0.2">
      <c r="A231" s="1" t="s">
        <v>765</v>
      </c>
      <c r="B231" s="1" t="s">
        <v>766</v>
      </c>
      <c r="C231" s="1" t="s">
        <v>379</v>
      </c>
      <c r="D231" s="1">
        <v>24.01</v>
      </c>
      <c r="E231" s="1">
        <v>6.75</v>
      </c>
      <c r="F231" s="1">
        <v>30.76</v>
      </c>
    </row>
    <row r="232" spans="1:8" x14ac:dyDescent="0.2">
      <c r="A232" s="1" t="s">
        <v>767</v>
      </c>
      <c r="B232" s="1" t="s">
        <v>768</v>
      </c>
      <c r="C232" s="1" t="s">
        <v>379</v>
      </c>
      <c r="D232" s="1">
        <v>22.28</v>
      </c>
      <c r="E232" s="1">
        <v>6.75</v>
      </c>
      <c r="F232" s="1">
        <v>29.03</v>
      </c>
    </row>
    <row r="233" spans="1:8" x14ac:dyDescent="0.2">
      <c r="A233" s="1" t="s">
        <v>50</v>
      </c>
      <c r="B233" s="1" t="s">
        <v>769</v>
      </c>
      <c r="C233" s="1" t="s">
        <v>462</v>
      </c>
      <c r="D233" s="1">
        <v>240.09</v>
      </c>
      <c r="E233" s="1">
        <v>67.48</v>
      </c>
      <c r="F233" s="1">
        <v>307.57</v>
      </c>
    </row>
    <row r="234" spans="1:8" x14ac:dyDescent="0.2">
      <c r="A234" s="1" t="s">
        <v>770</v>
      </c>
      <c r="B234" s="1" t="s">
        <v>771</v>
      </c>
      <c r="C234" s="1" t="s">
        <v>462</v>
      </c>
      <c r="D234" s="1">
        <v>222.8</v>
      </c>
      <c r="E234" s="1">
        <v>67.48</v>
      </c>
      <c r="F234" s="1">
        <v>290.27999999999997</v>
      </c>
    </row>
    <row r="235" spans="1:8" x14ac:dyDescent="0.2">
      <c r="A235" s="1" t="s">
        <v>772</v>
      </c>
      <c r="B235" s="2" t="s">
        <v>773</v>
      </c>
      <c r="H235" s="1" t="s">
        <v>8319</v>
      </c>
    </row>
    <row r="236" spans="1:8" x14ac:dyDescent="0.2">
      <c r="A236" s="1" t="s">
        <v>774</v>
      </c>
      <c r="B236" s="1" t="s">
        <v>775</v>
      </c>
      <c r="C236" s="1" t="s">
        <v>462</v>
      </c>
      <c r="E236" s="1">
        <v>101.22</v>
      </c>
      <c r="F236" s="1">
        <v>101.22</v>
      </c>
    </row>
    <row r="237" spans="1:8" x14ac:dyDescent="0.2">
      <c r="A237" s="1" t="s">
        <v>776</v>
      </c>
      <c r="B237" s="1" t="s">
        <v>777</v>
      </c>
      <c r="C237" s="1" t="s">
        <v>462</v>
      </c>
      <c r="E237" s="1">
        <v>67.48</v>
      </c>
      <c r="F237" s="1">
        <v>67.48</v>
      </c>
      <c r="H237" s="1" t="s">
        <v>8318</v>
      </c>
    </row>
    <row r="238" spans="1:8" x14ac:dyDescent="0.2">
      <c r="A238" s="1" t="s">
        <v>778</v>
      </c>
      <c r="B238" s="1" t="s">
        <v>779</v>
      </c>
    </row>
    <row r="239" spans="1:8" x14ac:dyDescent="0.2">
      <c r="A239" s="1" t="s">
        <v>780</v>
      </c>
      <c r="B239" s="1" t="s">
        <v>781</v>
      </c>
      <c r="C239" s="1" t="s">
        <v>379</v>
      </c>
      <c r="E239" s="1">
        <v>2.5299999999999998</v>
      </c>
      <c r="F239" s="1">
        <v>2.5299999999999998</v>
      </c>
    </row>
    <row r="240" spans="1:8" x14ac:dyDescent="0.2">
      <c r="A240" s="1" t="s">
        <v>782</v>
      </c>
      <c r="B240" s="1" t="s">
        <v>783</v>
      </c>
      <c r="C240" s="1" t="s">
        <v>379</v>
      </c>
      <c r="E240" s="1">
        <v>5.0599999999999996</v>
      </c>
      <c r="F240" s="1">
        <v>5.0599999999999996</v>
      </c>
    </row>
    <row r="241" spans="1:6" x14ac:dyDescent="0.2">
      <c r="A241" s="1" t="s">
        <v>784</v>
      </c>
      <c r="B241" s="1" t="s">
        <v>785</v>
      </c>
      <c r="C241" s="1" t="s">
        <v>379</v>
      </c>
      <c r="E241" s="1">
        <v>8.44</v>
      </c>
      <c r="F241" s="1">
        <v>8.44</v>
      </c>
    </row>
    <row r="242" spans="1:6" x14ac:dyDescent="0.2">
      <c r="A242" s="1" t="s">
        <v>786</v>
      </c>
      <c r="B242" s="1" t="s">
        <v>787</v>
      </c>
    </row>
    <row r="243" spans="1:6" x14ac:dyDescent="0.2">
      <c r="A243" s="1" t="s">
        <v>788</v>
      </c>
      <c r="B243" s="1" t="s">
        <v>789</v>
      </c>
      <c r="C243" s="1" t="s">
        <v>379</v>
      </c>
      <c r="E243" s="1">
        <v>10.119999999999999</v>
      </c>
      <c r="F243" s="1">
        <v>10.119999999999999</v>
      </c>
    </row>
    <row r="244" spans="1:6" x14ac:dyDescent="0.2">
      <c r="A244" s="1" t="s">
        <v>790</v>
      </c>
      <c r="B244" s="1" t="s">
        <v>791</v>
      </c>
      <c r="C244" s="1" t="s">
        <v>379</v>
      </c>
      <c r="E244" s="1">
        <v>8.44</v>
      </c>
      <c r="F244" s="1">
        <v>8.44</v>
      </c>
    </row>
    <row r="245" spans="1:6" x14ac:dyDescent="0.2">
      <c r="A245" s="1" t="s">
        <v>792</v>
      </c>
      <c r="B245" s="1" t="s">
        <v>793</v>
      </c>
      <c r="C245" s="1" t="s">
        <v>437</v>
      </c>
      <c r="E245" s="1">
        <v>2.5299999999999998</v>
      </c>
      <c r="F245" s="1">
        <v>2.5299999999999998</v>
      </c>
    </row>
    <row r="246" spans="1:6" x14ac:dyDescent="0.2">
      <c r="A246" s="1" t="s">
        <v>794</v>
      </c>
      <c r="B246" s="1" t="s">
        <v>795</v>
      </c>
    </row>
    <row r="247" spans="1:6" x14ac:dyDescent="0.2">
      <c r="A247" s="1" t="s">
        <v>796</v>
      </c>
      <c r="B247" s="1" t="s">
        <v>797</v>
      </c>
      <c r="C247" s="1" t="s">
        <v>379</v>
      </c>
      <c r="E247" s="1">
        <v>6.75</v>
      </c>
      <c r="F247" s="1">
        <v>6.75</v>
      </c>
    </row>
    <row r="248" spans="1:6" x14ac:dyDescent="0.2">
      <c r="A248" s="1" t="s">
        <v>798</v>
      </c>
      <c r="B248" s="1" t="s">
        <v>799</v>
      </c>
    </row>
    <row r="249" spans="1:6" x14ac:dyDescent="0.2">
      <c r="A249" s="1" t="s">
        <v>800</v>
      </c>
      <c r="B249" s="1" t="s">
        <v>801</v>
      </c>
      <c r="C249" s="1" t="s">
        <v>379</v>
      </c>
      <c r="D249" s="1">
        <v>18.02</v>
      </c>
      <c r="E249" s="1">
        <v>8.44</v>
      </c>
      <c r="F249" s="1">
        <v>26.46</v>
      </c>
    </row>
    <row r="250" spans="1:6" x14ac:dyDescent="0.2">
      <c r="A250" s="1" t="s">
        <v>802</v>
      </c>
      <c r="B250" s="1" t="s">
        <v>803</v>
      </c>
      <c r="C250" s="1" t="s">
        <v>379</v>
      </c>
      <c r="D250" s="1">
        <v>1.59</v>
      </c>
      <c r="E250" s="1">
        <v>8.44</v>
      </c>
      <c r="F250" s="1">
        <v>10.029999999999999</v>
      </c>
    </row>
    <row r="251" spans="1:6" x14ac:dyDescent="0.2">
      <c r="A251" s="1" t="s">
        <v>804</v>
      </c>
      <c r="B251" s="1" t="s">
        <v>805</v>
      </c>
    </row>
    <row r="252" spans="1:6" x14ac:dyDescent="0.2">
      <c r="A252" s="1" t="s">
        <v>806</v>
      </c>
      <c r="B252" s="1" t="s">
        <v>807</v>
      </c>
      <c r="C252" s="1" t="s">
        <v>379</v>
      </c>
      <c r="D252" s="1">
        <v>24.65</v>
      </c>
      <c r="E252" s="1">
        <v>3.37</v>
      </c>
      <c r="F252" s="1">
        <v>28.02</v>
      </c>
    </row>
    <row r="253" spans="1:6" x14ac:dyDescent="0.2">
      <c r="A253" s="1" t="s">
        <v>808</v>
      </c>
      <c r="B253" s="1" t="s">
        <v>809</v>
      </c>
      <c r="C253" s="1" t="s">
        <v>379</v>
      </c>
      <c r="D253" s="1">
        <v>22.28</v>
      </c>
      <c r="E253" s="1">
        <v>3.37</v>
      </c>
      <c r="F253" s="1">
        <v>25.65</v>
      </c>
    </row>
    <row r="254" spans="1:6" x14ac:dyDescent="0.2">
      <c r="A254" s="1" t="s">
        <v>810</v>
      </c>
      <c r="B254" s="1" t="s">
        <v>811</v>
      </c>
      <c r="C254" s="1" t="s">
        <v>379</v>
      </c>
      <c r="D254" s="1">
        <v>9.73</v>
      </c>
      <c r="E254" s="1">
        <v>1.18</v>
      </c>
      <c r="F254" s="1">
        <v>10.91</v>
      </c>
    </row>
    <row r="255" spans="1:6" x14ac:dyDescent="0.2">
      <c r="A255" s="1" t="s">
        <v>812</v>
      </c>
      <c r="B255" s="1" t="s">
        <v>813</v>
      </c>
      <c r="C255" s="1" t="s">
        <v>379</v>
      </c>
      <c r="D255" s="1">
        <v>6.99</v>
      </c>
      <c r="E255" s="1">
        <v>1.18</v>
      </c>
      <c r="F255" s="1">
        <v>8.17</v>
      </c>
    </row>
    <row r="256" spans="1:6" x14ac:dyDescent="0.2">
      <c r="A256" s="1" t="s">
        <v>814</v>
      </c>
      <c r="B256" s="1" t="s">
        <v>815</v>
      </c>
      <c r="C256" s="1" t="s">
        <v>379</v>
      </c>
      <c r="D256" s="1">
        <v>13.14</v>
      </c>
      <c r="E256" s="1">
        <v>0.51</v>
      </c>
      <c r="F256" s="1">
        <v>13.65</v>
      </c>
    </row>
    <row r="257" spans="1:8" x14ac:dyDescent="0.2">
      <c r="A257" s="1" t="s">
        <v>816</v>
      </c>
      <c r="B257" s="2" t="s">
        <v>817</v>
      </c>
      <c r="H257" s="1" t="s">
        <v>8319</v>
      </c>
    </row>
    <row r="258" spans="1:8" x14ac:dyDescent="0.2">
      <c r="A258" s="1" t="s">
        <v>818</v>
      </c>
      <c r="B258" s="1" t="s">
        <v>819</v>
      </c>
      <c r="C258" s="1" t="s">
        <v>379</v>
      </c>
      <c r="E258" s="1">
        <v>8.77</v>
      </c>
      <c r="F258" s="1">
        <v>8.77</v>
      </c>
    </row>
    <row r="259" spans="1:8" x14ac:dyDescent="0.2">
      <c r="A259" s="1" t="s">
        <v>820</v>
      </c>
      <c r="B259" s="1" t="s">
        <v>821</v>
      </c>
      <c r="C259" s="1" t="s">
        <v>379</v>
      </c>
      <c r="E259" s="1">
        <v>5.0599999999999996</v>
      </c>
      <c r="F259" s="1">
        <v>5.0599999999999996</v>
      </c>
      <c r="H259" s="1" t="s">
        <v>8318</v>
      </c>
    </row>
    <row r="260" spans="1:8" x14ac:dyDescent="0.2">
      <c r="A260" s="1" t="s">
        <v>822</v>
      </c>
      <c r="B260" s="1" t="s">
        <v>823</v>
      </c>
      <c r="C260" s="1" t="s">
        <v>379</v>
      </c>
      <c r="E260" s="1">
        <v>5.0599999999999996</v>
      </c>
      <c r="F260" s="1">
        <v>5.0599999999999996</v>
      </c>
    </row>
    <row r="261" spans="1:8" x14ac:dyDescent="0.2">
      <c r="A261" s="1" t="s">
        <v>824</v>
      </c>
      <c r="B261" s="1" t="s">
        <v>825</v>
      </c>
      <c r="C261" s="1" t="s">
        <v>379</v>
      </c>
      <c r="E261" s="1">
        <v>5.57</v>
      </c>
      <c r="F261" s="1">
        <v>5.57</v>
      </c>
    </row>
    <row r="262" spans="1:8" x14ac:dyDescent="0.2">
      <c r="A262" s="1" t="s">
        <v>826</v>
      </c>
      <c r="B262" s="1" t="s">
        <v>827</v>
      </c>
    </row>
    <row r="263" spans="1:8" x14ac:dyDescent="0.2">
      <c r="A263" s="1" t="s">
        <v>828</v>
      </c>
      <c r="B263" s="1" t="s">
        <v>829</v>
      </c>
      <c r="C263" s="1" t="s">
        <v>379</v>
      </c>
      <c r="E263" s="1">
        <v>13.57</v>
      </c>
      <c r="F263" s="1">
        <v>13.57</v>
      </c>
    </row>
    <row r="264" spans="1:8" x14ac:dyDescent="0.2">
      <c r="A264" s="1" t="s">
        <v>830</v>
      </c>
      <c r="B264" s="1" t="s">
        <v>831</v>
      </c>
      <c r="C264" s="1" t="s">
        <v>379</v>
      </c>
      <c r="E264" s="1">
        <v>16.28</v>
      </c>
      <c r="F264" s="1">
        <v>16.28</v>
      </c>
    </row>
    <row r="265" spans="1:8" x14ac:dyDescent="0.2">
      <c r="A265" s="1" t="s">
        <v>832</v>
      </c>
      <c r="B265" s="1" t="s">
        <v>833</v>
      </c>
      <c r="C265" s="1" t="s">
        <v>437</v>
      </c>
      <c r="E265" s="1">
        <v>5.42</v>
      </c>
      <c r="F265" s="1">
        <v>5.42</v>
      </c>
    </row>
    <row r="266" spans="1:8" x14ac:dyDescent="0.2">
      <c r="A266" s="1" t="s">
        <v>834</v>
      </c>
      <c r="B266" s="1" t="s">
        <v>835</v>
      </c>
    </row>
    <row r="267" spans="1:8" x14ac:dyDescent="0.2">
      <c r="A267" s="1" t="s">
        <v>836</v>
      </c>
      <c r="B267" s="1" t="s">
        <v>837</v>
      </c>
      <c r="C267" s="1" t="s">
        <v>437</v>
      </c>
      <c r="D267" s="1">
        <v>7.0000000000000007E-2</v>
      </c>
      <c r="E267" s="1">
        <v>1.23</v>
      </c>
      <c r="F267" s="1">
        <v>1.3</v>
      </c>
    </row>
    <row r="268" spans="1:8" x14ac:dyDescent="0.2">
      <c r="A268" s="1" t="s">
        <v>838</v>
      </c>
      <c r="B268" s="1" t="s">
        <v>839</v>
      </c>
      <c r="C268" s="1" t="s">
        <v>437</v>
      </c>
      <c r="D268" s="1">
        <v>0.71</v>
      </c>
      <c r="E268" s="1">
        <v>1.23</v>
      </c>
      <c r="F268" s="1">
        <v>1.94</v>
      </c>
    </row>
    <row r="269" spans="1:8" x14ac:dyDescent="0.2">
      <c r="A269" s="1" t="s">
        <v>840</v>
      </c>
      <c r="B269" s="1" t="s">
        <v>841</v>
      </c>
      <c r="C269" s="1" t="s">
        <v>379</v>
      </c>
      <c r="D269" s="1">
        <v>3.54</v>
      </c>
      <c r="E269" s="1">
        <v>9.84</v>
      </c>
      <c r="F269" s="1">
        <v>13.38</v>
      </c>
    </row>
    <row r="270" spans="1:8" x14ac:dyDescent="0.2">
      <c r="A270" s="1" t="s">
        <v>842</v>
      </c>
      <c r="B270" s="1" t="s">
        <v>843</v>
      </c>
      <c r="C270" s="1" t="s">
        <v>379</v>
      </c>
      <c r="D270" s="1">
        <v>0.36</v>
      </c>
      <c r="E270" s="1">
        <v>7.38</v>
      </c>
      <c r="F270" s="1">
        <v>7.74</v>
      </c>
    </row>
    <row r="271" spans="1:8" x14ac:dyDescent="0.2">
      <c r="A271" s="1" t="s">
        <v>844</v>
      </c>
      <c r="B271" s="1" t="s">
        <v>845</v>
      </c>
      <c r="C271" s="1" t="s">
        <v>379</v>
      </c>
      <c r="D271" s="1">
        <v>3.54</v>
      </c>
      <c r="E271" s="1">
        <v>7.38</v>
      </c>
      <c r="F271" s="1">
        <v>10.92</v>
      </c>
    </row>
    <row r="272" spans="1:8" x14ac:dyDescent="0.2">
      <c r="A272" s="1" t="s">
        <v>846</v>
      </c>
      <c r="B272" s="1" t="s">
        <v>847</v>
      </c>
      <c r="C272" s="1" t="s">
        <v>379</v>
      </c>
      <c r="D272" s="1">
        <v>0.36</v>
      </c>
      <c r="E272" s="1">
        <v>4.92</v>
      </c>
      <c r="F272" s="1">
        <v>5.28</v>
      </c>
    </row>
    <row r="273" spans="1:6" x14ac:dyDescent="0.2">
      <c r="A273" s="1" t="s">
        <v>848</v>
      </c>
      <c r="B273" s="1" t="s">
        <v>849</v>
      </c>
    </row>
    <row r="274" spans="1:6" x14ac:dyDescent="0.2">
      <c r="A274" s="1" t="s">
        <v>850</v>
      </c>
      <c r="B274" s="1" t="s">
        <v>851</v>
      </c>
      <c r="C274" s="1" t="s">
        <v>379</v>
      </c>
      <c r="D274" s="1">
        <v>87.05</v>
      </c>
      <c r="F274" s="1">
        <v>87.05</v>
      </c>
    </row>
    <row r="275" spans="1:6" x14ac:dyDescent="0.2">
      <c r="A275" s="1" t="s">
        <v>852</v>
      </c>
      <c r="B275" s="1" t="s">
        <v>853</v>
      </c>
      <c r="C275" s="1" t="s">
        <v>327</v>
      </c>
      <c r="D275" s="1">
        <v>2.95</v>
      </c>
      <c r="E275" s="1">
        <v>7.48</v>
      </c>
      <c r="F275" s="1">
        <v>10.43</v>
      </c>
    </row>
    <row r="276" spans="1:6" x14ac:dyDescent="0.2">
      <c r="A276" s="1" t="s">
        <v>854</v>
      </c>
      <c r="B276" s="1" t="s">
        <v>855</v>
      </c>
    </row>
    <row r="277" spans="1:6" x14ac:dyDescent="0.2">
      <c r="A277" s="1" t="s">
        <v>856</v>
      </c>
      <c r="B277" s="1" t="s">
        <v>857</v>
      </c>
    </row>
    <row r="278" spans="1:6" x14ac:dyDescent="0.2">
      <c r="A278" s="1" t="s">
        <v>858</v>
      </c>
      <c r="B278" s="1" t="s">
        <v>859</v>
      </c>
      <c r="C278" s="1" t="s">
        <v>379</v>
      </c>
      <c r="E278" s="1">
        <v>30.8</v>
      </c>
      <c r="F278" s="1">
        <v>30.8</v>
      </c>
    </row>
    <row r="279" spans="1:6" x14ac:dyDescent="0.2">
      <c r="A279" s="1" t="s">
        <v>860</v>
      </c>
      <c r="B279" s="1" t="s">
        <v>861</v>
      </c>
      <c r="C279" s="1" t="s">
        <v>379</v>
      </c>
      <c r="E279" s="1">
        <v>26.69</v>
      </c>
      <c r="F279" s="1">
        <v>26.69</v>
      </c>
    </row>
    <row r="280" spans="1:6" x14ac:dyDescent="0.2">
      <c r="A280" s="1" t="s">
        <v>862</v>
      </c>
      <c r="B280" s="1" t="s">
        <v>863</v>
      </c>
      <c r="C280" s="1" t="s">
        <v>379</v>
      </c>
      <c r="E280" s="1">
        <v>16.420000000000002</v>
      </c>
      <c r="F280" s="1">
        <v>16.420000000000002</v>
      </c>
    </row>
    <row r="281" spans="1:6" x14ac:dyDescent="0.2">
      <c r="A281" s="1" t="s">
        <v>864</v>
      </c>
      <c r="B281" s="1" t="s">
        <v>865</v>
      </c>
      <c r="C281" s="1" t="s">
        <v>379</v>
      </c>
      <c r="D281" s="1">
        <v>2.69</v>
      </c>
      <c r="E281" s="1">
        <v>0.56999999999999995</v>
      </c>
      <c r="F281" s="1">
        <v>3.26</v>
      </c>
    </row>
    <row r="282" spans="1:6" x14ac:dyDescent="0.2">
      <c r="A282" s="1" t="s">
        <v>866</v>
      </c>
      <c r="B282" s="1" t="s">
        <v>867</v>
      </c>
      <c r="C282" s="1" t="s">
        <v>437</v>
      </c>
      <c r="E282" s="1">
        <v>3.56</v>
      </c>
      <c r="F282" s="1">
        <v>3.56</v>
      </c>
    </row>
    <row r="283" spans="1:6" x14ac:dyDescent="0.2">
      <c r="A283" s="1" t="s">
        <v>868</v>
      </c>
      <c r="B283" s="1" t="s">
        <v>869</v>
      </c>
      <c r="C283" s="1" t="s">
        <v>437</v>
      </c>
      <c r="E283" s="1">
        <v>10.46</v>
      </c>
      <c r="F283" s="1">
        <v>10.46</v>
      </c>
    </row>
    <row r="284" spans="1:6" x14ac:dyDescent="0.2">
      <c r="A284" s="1" t="s">
        <v>870</v>
      </c>
      <c r="B284" s="1" t="s">
        <v>871</v>
      </c>
    </row>
    <row r="285" spans="1:6" x14ac:dyDescent="0.2">
      <c r="A285" s="1" t="s">
        <v>872</v>
      </c>
      <c r="B285" s="1" t="s">
        <v>873</v>
      </c>
      <c r="C285" s="1" t="s">
        <v>437</v>
      </c>
      <c r="E285" s="1">
        <v>1.1299999999999999</v>
      </c>
      <c r="F285" s="1">
        <v>1.1299999999999999</v>
      </c>
    </row>
    <row r="286" spans="1:6" x14ac:dyDescent="0.2">
      <c r="A286" s="1" t="s">
        <v>874</v>
      </c>
      <c r="B286" s="1" t="s">
        <v>875</v>
      </c>
      <c r="C286" s="1" t="s">
        <v>437</v>
      </c>
      <c r="E286" s="1">
        <v>3.74</v>
      </c>
      <c r="F286" s="1">
        <v>3.74</v>
      </c>
    </row>
    <row r="287" spans="1:6" x14ac:dyDescent="0.2">
      <c r="A287" s="1" t="s">
        <v>876</v>
      </c>
      <c r="B287" s="1" t="s">
        <v>877</v>
      </c>
      <c r="C287" s="1" t="s">
        <v>379</v>
      </c>
      <c r="E287" s="1">
        <v>20.57</v>
      </c>
      <c r="F287" s="1">
        <v>20.57</v>
      </c>
    </row>
    <row r="288" spans="1:6" x14ac:dyDescent="0.2">
      <c r="A288" s="1" t="s">
        <v>878</v>
      </c>
      <c r="B288" s="1" t="s">
        <v>879</v>
      </c>
      <c r="C288" s="1" t="s">
        <v>379</v>
      </c>
      <c r="E288" s="1">
        <v>16.829999999999998</v>
      </c>
      <c r="F288" s="1">
        <v>16.829999999999998</v>
      </c>
    </row>
    <row r="289" spans="1:8" x14ac:dyDescent="0.2">
      <c r="A289" s="1" t="s">
        <v>880</v>
      </c>
      <c r="B289" s="1" t="s">
        <v>881</v>
      </c>
      <c r="C289" s="1" t="s">
        <v>379</v>
      </c>
      <c r="E289" s="1">
        <v>14.96</v>
      </c>
      <c r="F289" s="1">
        <v>14.96</v>
      </c>
    </row>
    <row r="290" spans="1:8" x14ac:dyDescent="0.2">
      <c r="A290" s="1" t="s">
        <v>882</v>
      </c>
      <c r="B290" s="1" t="s">
        <v>883</v>
      </c>
      <c r="C290" s="1" t="s">
        <v>379</v>
      </c>
      <c r="E290" s="1">
        <v>11.22</v>
      </c>
      <c r="F290" s="1">
        <v>11.22</v>
      </c>
    </row>
    <row r="291" spans="1:8" x14ac:dyDescent="0.2">
      <c r="A291" s="1" t="s">
        <v>884</v>
      </c>
      <c r="B291" s="1" t="s">
        <v>885</v>
      </c>
      <c r="C291" s="1" t="s">
        <v>886</v>
      </c>
      <c r="D291" s="1">
        <v>2.04</v>
      </c>
      <c r="F291" s="1">
        <v>2.04</v>
      </c>
    </row>
    <row r="292" spans="1:8" x14ac:dyDescent="0.2">
      <c r="A292" s="1" t="s">
        <v>887</v>
      </c>
      <c r="B292" s="2" t="s">
        <v>888</v>
      </c>
      <c r="H292" s="1" t="s">
        <v>8319</v>
      </c>
    </row>
    <row r="293" spans="1:8" x14ac:dyDescent="0.2">
      <c r="A293" s="1" t="s">
        <v>889</v>
      </c>
      <c r="B293" s="1" t="s">
        <v>890</v>
      </c>
      <c r="C293" s="1" t="s">
        <v>379</v>
      </c>
      <c r="E293" s="1">
        <v>13.5</v>
      </c>
      <c r="F293" s="1">
        <v>13.5</v>
      </c>
    </row>
    <row r="294" spans="1:8" x14ac:dyDescent="0.2">
      <c r="A294" s="1" t="s">
        <v>891</v>
      </c>
      <c r="B294" s="1" t="s">
        <v>892</v>
      </c>
      <c r="C294" s="1" t="s">
        <v>379</v>
      </c>
      <c r="E294" s="1">
        <v>6.75</v>
      </c>
      <c r="F294" s="1">
        <v>6.75</v>
      </c>
      <c r="H294" s="1" t="s">
        <v>8318</v>
      </c>
    </row>
    <row r="295" spans="1:8" x14ac:dyDescent="0.2">
      <c r="A295" s="1" t="s">
        <v>893</v>
      </c>
      <c r="B295" s="1" t="s">
        <v>894</v>
      </c>
      <c r="C295" s="1" t="s">
        <v>437</v>
      </c>
      <c r="E295" s="1">
        <v>5.0599999999999996</v>
      </c>
      <c r="F295" s="1">
        <v>5.0599999999999996</v>
      </c>
    </row>
    <row r="296" spans="1:8" x14ac:dyDescent="0.2">
      <c r="A296" s="1" t="s">
        <v>895</v>
      </c>
      <c r="B296" s="1" t="s">
        <v>896</v>
      </c>
      <c r="C296" s="1" t="s">
        <v>437</v>
      </c>
      <c r="E296" s="1">
        <v>8.44</v>
      </c>
      <c r="F296" s="1">
        <v>8.44</v>
      </c>
    </row>
    <row r="297" spans="1:8" x14ac:dyDescent="0.2">
      <c r="A297" s="1" t="s">
        <v>897</v>
      </c>
      <c r="B297" s="1" t="s">
        <v>898</v>
      </c>
      <c r="C297" s="1" t="s">
        <v>379</v>
      </c>
      <c r="E297" s="1">
        <v>10.27</v>
      </c>
      <c r="F297" s="1">
        <v>10.27</v>
      </c>
    </row>
    <row r="298" spans="1:8" x14ac:dyDescent="0.2">
      <c r="A298" s="1" t="s">
        <v>899</v>
      </c>
      <c r="B298" s="1" t="s">
        <v>900</v>
      </c>
    </row>
    <row r="299" spans="1:8" x14ac:dyDescent="0.2">
      <c r="A299" s="1" t="s">
        <v>901</v>
      </c>
      <c r="B299" s="1" t="s">
        <v>902</v>
      </c>
      <c r="C299" s="1" t="s">
        <v>379</v>
      </c>
      <c r="E299" s="1">
        <v>36.090000000000003</v>
      </c>
      <c r="F299" s="1">
        <v>36.090000000000003</v>
      </c>
    </row>
    <row r="300" spans="1:8" x14ac:dyDescent="0.2">
      <c r="A300" s="1" t="s">
        <v>903</v>
      </c>
      <c r="B300" s="1" t="s">
        <v>904</v>
      </c>
      <c r="C300" s="1" t="s">
        <v>379</v>
      </c>
      <c r="E300" s="1">
        <v>21.93</v>
      </c>
      <c r="F300" s="1">
        <v>21.93</v>
      </c>
    </row>
    <row r="301" spans="1:8" x14ac:dyDescent="0.2">
      <c r="A301" s="1" t="s">
        <v>905</v>
      </c>
      <c r="B301" s="1" t="s">
        <v>906</v>
      </c>
      <c r="C301" s="1" t="s">
        <v>437</v>
      </c>
      <c r="E301" s="1">
        <v>15.18</v>
      </c>
      <c r="F301" s="1">
        <v>15.18</v>
      </c>
    </row>
    <row r="302" spans="1:8" x14ac:dyDescent="0.2">
      <c r="A302" s="1" t="s">
        <v>907</v>
      </c>
      <c r="B302" s="1" t="s">
        <v>908</v>
      </c>
      <c r="C302" s="1" t="s">
        <v>437</v>
      </c>
      <c r="E302" s="1">
        <v>16.87</v>
      </c>
      <c r="F302" s="1">
        <v>16.87</v>
      </c>
    </row>
    <row r="303" spans="1:8" x14ac:dyDescent="0.2">
      <c r="A303" s="1" t="s">
        <v>909</v>
      </c>
      <c r="B303" s="1" t="s">
        <v>910</v>
      </c>
      <c r="C303" s="1" t="s">
        <v>437</v>
      </c>
      <c r="E303" s="1">
        <v>13.5</v>
      </c>
      <c r="F303" s="1">
        <v>13.5</v>
      </c>
    </row>
    <row r="304" spans="1:8" x14ac:dyDescent="0.2">
      <c r="A304" s="1" t="s">
        <v>911</v>
      </c>
      <c r="B304" s="1" t="s">
        <v>912</v>
      </c>
    </row>
    <row r="305" spans="1:6" x14ac:dyDescent="0.2">
      <c r="A305" s="1" t="s">
        <v>913</v>
      </c>
      <c r="B305" s="1" t="s">
        <v>914</v>
      </c>
      <c r="C305" s="1" t="s">
        <v>379</v>
      </c>
      <c r="E305" s="1">
        <v>47.31</v>
      </c>
      <c r="F305" s="1">
        <v>47.31</v>
      </c>
    </row>
    <row r="306" spans="1:6" x14ac:dyDescent="0.2">
      <c r="A306" s="1" t="s">
        <v>915</v>
      </c>
      <c r="B306" s="1" t="s">
        <v>916</v>
      </c>
      <c r="C306" s="1" t="s">
        <v>379</v>
      </c>
      <c r="E306" s="1">
        <v>10.119999999999999</v>
      </c>
      <c r="F306" s="1">
        <v>10.119999999999999</v>
      </c>
    </row>
    <row r="307" spans="1:6" x14ac:dyDescent="0.2">
      <c r="A307" s="1" t="s">
        <v>917</v>
      </c>
      <c r="B307" s="1" t="s">
        <v>918</v>
      </c>
      <c r="C307" s="1" t="s">
        <v>379</v>
      </c>
      <c r="E307" s="1">
        <v>13.09</v>
      </c>
      <c r="F307" s="1">
        <v>13.09</v>
      </c>
    </row>
    <row r="308" spans="1:6" x14ac:dyDescent="0.2">
      <c r="A308" s="1" t="s">
        <v>919</v>
      </c>
      <c r="B308" s="1" t="s">
        <v>920</v>
      </c>
      <c r="C308" s="1" t="s">
        <v>379</v>
      </c>
      <c r="E308" s="1">
        <v>22.44</v>
      </c>
      <c r="F308" s="1">
        <v>22.44</v>
      </c>
    </row>
    <row r="309" spans="1:6" x14ac:dyDescent="0.2">
      <c r="A309" s="1" t="s">
        <v>921</v>
      </c>
      <c r="B309" s="1" t="s">
        <v>922</v>
      </c>
      <c r="C309" s="1" t="s">
        <v>437</v>
      </c>
      <c r="E309" s="1">
        <v>11.22</v>
      </c>
      <c r="F309" s="1">
        <v>11.22</v>
      </c>
    </row>
    <row r="310" spans="1:6" x14ac:dyDescent="0.2">
      <c r="A310" s="1" t="s">
        <v>923</v>
      </c>
      <c r="B310" s="1" t="s">
        <v>924</v>
      </c>
      <c r="C310" s="1" t="s">
        <v>437</v>
      </c>
      <c r="E310" s="1">
        <v>2.5299999999999998</v>
      </c>
      <c r="F310" s="1">
        <v>2.5299999999999998</v>
      </c>
    </row>
    <row r="311" spans="1:6" x14ac:dyDescent="0.2">
      <c r="A311" s="1" t="s">
        <v>925</v>
      </c>
      <c r="B311" s="1" t="s">
        <v>926</v>
      </c>
    </row>
    <row r="312" spans="1:6" x14ac:dyDescent="0.2">
      <c r="A312" s="1" t="s">
        <v>927</v>
      </c>
      <c r="B312" s="1" t="s">
        <v>928</v>
      </c>
      <c r="C312" s="1" t="s">
        <v>379</v>
      </c>
      <c r="E312" s="1">
        <v>47.31</v>
      </c>
      <c r="F312" s="1">
        <v>47.31</v>
      </c>
    </row>
    <row r="313" spans="1:6" x14ac:dyDescent="0.2">
      <c r="A313" s="1" t="s">
        <v>929</v>
      </c>
      <c r="B313" s="1" t="s">
        <v>930</v>
      </c>
      <c r="C313" s="1" t="s">
        <v>379</v>
      </c>
      <c r="E313" s="1">
        <v>3.74</v>
      </c>
      <c r="F313" s="1">
        <v>3.74</v>
      </c>
    </row>
    <row r="314" spans="1:6" x14ac:dyDescent="0.2">
      <c r="A314" s="1" t="s">
        <v>931</v>
      </c>
      <c r="B314" s="1" t="s">
        <v>932</v>
      </c>
      <c r="C314" s="1" t="s">
        <v>437</v>
      </c>
      <c r="E314" s="1">
        <v>3.47</v>
      </c>
      <c r="F314" s="1">
        <v>3.47</v>
      </c>
    </row>
    <row r="315" spans="1:6" x14ac:dyDescent="0.2">
      <c r="A315" s="1" t="s">
        <v>933</v>
      </c>
      <c r="B315" s="1" t="s">
        <v>934</v>
      </c>
      <c r="C315" s="1" t="s">
        <v>437</v>
      </c>
      <c r="E315" s="1">
        <v>0.84</v>
      </c>
      <c r="F315" s="1">
        <v>0.84</v>
      </c>
    </row>
    <row r="316" spans="1:6" x14ac:dyDescent="0.2">
      <c r="A316" s="1" t="s">
        <v>935</v>
      </c>
      <c r="B316" s="1" t="s">
        <v>936</v>
      </c>
      <c r="C316" s="1" t="s">
        <v>379</v>
      </c>
      <c r="E316" s="1">
        <v>41.15</v>
      </c>
      <c r="F316" s="1">
        <v>41.15</v>
      </c>
    </row>
    <row r="317" spans="1:6" x14ac:dyDescent="0.2">
      <c r="A317" s="1" t="s">
        <v>937</v>
      </c>
      <c r="B317" s="1" t="s">
        <v>938</v>
      </c>
    </row>
    <row r="318" spans="1:6" x14ac:dyDescent="0.2">
      <c r="A318" s="1" t="s">
        <v>939</v>
      </c>
      <c r="B318" s="1" t="s">
        <v>940</v>
      </c>
      <c r="C318" s="1" t="s">
        <v>379</v>
      </c>
      <c r="E318" s="1">
        <v>10.47</v>
      </c>
      <c r="F318" s="1">
        <v>10.47</v>
      </c>
    </row>
    <row r="319" spans="1:6" x14ac:dyDescent="0.2">
      <c r="A319" s="1" t="s">
        <v>941</v>
      </c>
      <c r="B319" s="1" t="s">
        <v>942</v>
      </c>
      <c r="C319" s="1" t="s">
        <v>379</v>
      </c>
      <c r="E319" s="1">
        <v>5.61</v>
      </c>
      <c r="F319" s="1">
        <v>5.61</v>
      </c>
    </row>
    <row r="320" spans="1:6" x14ac:dyDescent="0.2">
      <c r="A320" s="1" t="s">
        <v>943</v>
      </c>
      <c r="B320" s="1" t="s">
        <v>944</v>
      </c>
      <c r="C320" s="1" t="s">
        <v>379</v>
      </c>
      <c r="E320" s="1">
        <v>4.22</v>
      </c>
      <c r="F320" s="1">
        <v>4.22</v>
      </c>
    </row>
    <row r="321" spans="1:8" x14ac:dyDescent="0.2">
      <c r="A321" s="1" t="s">
        <v>945</v>
      </c>
      <c r="B321" s="1" t="s">
        <v>946</v>
      </c>
    </row>
    <row r="322" spans="1:8" x14ac:dyDescent="0.2">
      <c r="A322" s="1" t="s">
        <v>947</v>
      </c>
      <c r="B322" s="1" t="s">
        <v>948</v>
      </c>
      <c r="C322" s="1" t="s">
        <v>327</v>
      </c>
      <c r="E322" s="1">
        <v>18.71</v>
      </c>
      <c r="F322" s="1">
        <v>18.71</v>
      </c>
    </row>
    <row r="323" spans="1:8" x14ac:dyDescent="0.2">
      <c r="A323" s="1" t="s">
        <v>949</v>
      </c>
      <c r="B323" s="1" t="s">
        <v>950</v>
      </c>
      <c r="C323" s="1" t="s">
        <v>437</v>
      </c>
      <c r="E323" s="1">
        <v>1.44</v>
      </c>
      <c r="F323" s="1">
        <v>1.44</v>
      </c>
    </row>
    <row r="324" spans="1:8" x14ac:dyDescent="0.2">
      <c r="A324" s="1" t="s">
        <v>951</v>
      </c>
      <c r="B324" s="1" t="s">
        <v>952</v>
      </c>
      <c r="C324" s="1" t="s">
        <v>437</v>
      </c>
      <c r="E324" s="1">
        <v>11.22</v>
      </c>
      <c r="F324" s="1">
        <v>11.22</v>
      </c>
    </row>
    <row r="325" spans="1:8" x14ac:dyDescent="0.2">
      <c r="A325" s="1" t="s">
        <v>953</v>
      </c>
      <c r="B325" s="1" t="s">
        <v>954</v>
      </c>
      <c r="C325" s="1" t="s">
        <v>379</v>
      </c>
      <c r="E325" s="1">
        <v>5.0599999999999996</v>
      </c>
      <c r="F325" s="1">
        <v>5.0599999999999996</v>
      </c>
    </row>
    <row r="326" spans="1:8" x14ac:dyDescent="0.2">
      <c r="A326" s="1" t="s">
        <v>955</v>
      </c>
      <c r="B326" s="1" t="s">
        <v>956</v>
      </c>
      <c r="C326" s="1" t="s">
        <v>379</v>
      </c>
      <c r="E326" s="1">
        <v>16.829999999999998</v>
      </c>
      <c r="F326" s="1">
        <v>16.829999999999998</v>
      </c>
    </row>
    <row r="327" spans="1:8" x14ac:dyDescent="0.2">
      <c r="A327" s="1" t="s">
        <v>957</v>
      </c>
      <c r="B327" s="2" t="s">
        <v>958</v>
      </c>
      <c r="H327" s="1" t="s">
        <v>8319</v>
      </c>
    </row>
    <row r="328" spans="1:8" x14ac:dyDescent="0.2">
      <c r="A328" s="1" t="s">
        <v>959</v>
      </c>
      <c r="B328" s="1" t="s">
        <v>960</v>
      </c>
      <c r="C328" s="1" t="s">
        <v>379</v>
      </c>
      <c r="E328" s="1">
        <v>26.18</v>
      </c>
      <c r="F328" s="1">
        <v>26.18</v>
      </c>
      <c r="H328" s="1" t="s">
        <v>8318</v>
      </c>
    </row>
    <row r="329" spans="1:8" x14ac:dyDescent="0.2">
      <c r="A329" s="1" t="s">
        <v>961</v>
      </c>
      <c r="B329" s="1" t="s">
        <v>962</v>
      </c>
      <c r="C329" s="1" t="s">
        <v>327</v>
      </c>
      <c r="E329" s="1">
        <v>21.93</v>
      </c>
      <c r="F329" s="1">
        <v>21.93</v>
      </c>
    </row>
    <row r="330" spans="1:8" x14ac:dyDescent="0.2">
      <c r="A330" s="1" t="s">
        <v>963</v>
      </c>
      <c r="B330" s="1" t="s">
        <v>964</v>
      </c>
      <c r="C330" s="1" t="s">
        <v>437</v>
      </c>
      <c r="E330" s="1">
        <v>8.98</v>
      </c>
      <c r="F330" s="1">
        <v>8.98</v>
      </c>
    </row>
    <row r="331" spans="1:8" x14ac:dyDescent="0.2">
      <c r="A331" s="1" t="s">
        <v>965</v>
      </c>
      <c r="B331" s="1" t="s">
        <v>966</v>
      </c>
      <c r="C331" s="1" t="s">
        <v>437</v>
      </c>
      <c r="E331" s="1">
        <v>6.16</v>
      </c>
      <c r="F331" s="1">
        <v>6.16</v>
      </c>
    </row>
    <row r="332" spans="1:8" x14ac:dyDescent="0.2">
      <c r="A332" s="1" t="s">
        <v>967</v>
      </c>
      <c r="B332" s="1" t="s">
        <v>968</v>
      </c>
      <c r="C332" s="1" t="s">
        <v>379</v>
      </c>
      <c r="E332" s="1">
        <v>26.18</v>
      </c>
      <c r="F332" s="1">
        <v>26.18</v>
      </c>
    </row>
    <row r="333" spans="1:8" x14ac:dyDescent="0.2">
      <c r="A333" s="1" t="s">
        <v>969</v>
      </c>
      <c r="B333" s="1" t="s">
        <v>970</v>
      </c>
      <c r="C333" s="1" t="s">
        <v>437</v>
      </c>
      <c r="E333" s="1">
        <v>29.92</v>
      </c>
      <c r="F333" s="1">
        <v>29.92</v>
      </c>
    </row>
    <row r="334" spans="1:8" x14ac:dyDescent="0.2">
      <c r="A334" s="1" t="s">
        <v>971</v>
      </c>
      <c r="B334" s="1" t="s">
        <v>972</v>
      </c>
      <c r="C334" s="1" t="s">
        <v>327</v>
      </c>
      <c r="E334" s="1">
        <v>21.93</v>
      </c>
      <c r="F334" s="1">
        <v>21.93</v>
      </c>
    </row>
    <row r="335" spans="1:8" x14ac:dyDescent="0.2">
      <c r="A335" s="1" t="s">
        <v>973</v>
      </c>
      <c r="B335" s="1" t="s">
        <v>974</v>
      </c>
      <c r="C335" s="1" t="s">
        <v>379</v>
      </c>
      <c r="E335" s="1">
        <v>3.56</v>
      </c>
      <c r="F335" s="1">
        <v>3.56</v>
      </c>
    </row>
    <row r="336" spans="1:8" x14ac:dyDescent="0.2">
      <c r="A336" s="1" t="s">
        <v>975</v>
      </c>
      <c r="B336" s="1" t="s">
        <v>976</v>
      </c>
    </row>
    <row r="337" spans="1:6" x14ac:dyDescent="0.2">
      <c r="A337" s="1" t="s">
        <v>977</v>
      </c>
      <c r="B337" s="1" t="s">
        <v>978</v>
      </c>
      <c r="C337" s="1" t="s">
        <v>327</v>
      </c>
      <c r="E337" s="1">
        <v>10.27</v>
      </c>
      <c r="F337" s="1">
        <v>10.27</v>
      </c>
    </row>
    <row r="338" spans="1:6" x14ac:dyDescent="0.2">
      <c r="A338" s="1" t="s">
        <v>979</v>
      </c>
      <c r="B338" s="1" t="s">
        <v>980</v>
      </c>
      <c r="C338" s="1" t="s">
        <v>327</v>
      </c>
      <c r="E338" s="1">
        <v>4.1100000000000003</v>
      </c>
      <c r="F338" s="1">
        <v>4.1100000000000003</v>
      </c>
    </row>
    <row r="339" spans="1:6" x14ac:dyDescent="0.2">
      <c r="A339" s="1" t="s">
        <v>981</v>
      </c>
      <c r="B339" s="1" t="s">
        <v>982</v>
      </c>
      <c r="C339" s="1" t="s">
        <v>327</v>
      </c>
      <c r="E339" s="1">
        <v>2.0499999999999998</v>
      </c>
      <c r="F339" s="1">
        <v>2.0499999999999998</v>
      </c>
    </row>
    <row r="340" spans="1:6" x14ac:dyDescent="0.2">
      <c r="A340" s="1" t="s">
        <v>983</v>
      </c>
      <c r="B340" s="1" t="s">
        <v>984</v>
      </c>
      <c r="C340" s="1" t="s">
        <v>327</v>
      </c>
      <c r="E340" s="1">
        <v>16.190000000000001</v>
      </c>
      <c r="F340" s="1">
        <v>16.190000000000001</v>
      </c>
    </row>
    <row r="341" spans="1:6" x14ac:dyDescent="0.2">
      <c r="A341" s="1" t="s">
        <v>985</v>
      </c>
      <c r="B341" s="1" t="s">
        <v>986</v>
      </c>
    </row>
    <row r="342" spans="1:6" x14ac:dyDescent="0.2">
      <c r="A342" s="1" t="s">
        <v>987</v>
      </c>
      <c r="B342" s="1" t="s">
        <v>988</v>
      </c>
      <c r="C342" s="1" t="s">
        <v>327</v>
      </c>
      <c r="E342" s="1">
        <v>36.9</v>
      </c>
      <c r="F342" s="1">
        <v>36.9</v>
      </c>
    </row>
    <row r="343" spans="1:6" x14ac:dyDescent="0.2">
      <c r="A343" s="1" t="s">
        <v>989</v>
      </c>
      <c r="B343" s="1" t="s">
        <v>990</v>
      </c>
      <c r="C343" s="1" t="s">
        <v>379</v>
      </c>
      <c r="E343" s="1">
        <v>52.36</v>
      </c>
      <c r="F343" s="1">
        <v>52.36</v>
      </c>
    </row>
    <row r="344" spans="1:6" x14ac:dyDescent="0.2">
      <c r="A344" s="1" t="s">
        <v>991</v>
      </c>
      <c r="B344" s="1" t="s">
        <v>992</v>
      </c>
      <c r="C344" s="1" t="s">
        <v>327</v>
      </c>
      <c r="E344" s="1">
        <v>12.32</v>
      </c>
      <c r="F344" s="1">
        <v>12.32</v>
      </c>
    </row>
    <row r="345" spans="1:6" x14ac:dyDescent="0.2">
      <c r="A345" s="1" t="s">
        <v>993</v>
      </c>
      <c r="B345" s="1" t="s">
        <v>994</v>
      </c>
      <c r="C345" s="1" t="s">
        <v>327</v>
      </c>
      <c r="E345" s="1">
        <v>5.13</v>
      </c>
      <c r="F345" s="1">
        <v>5.13</v>
      </c>
    </row>
    <row r="346" spans="1:6" x14ac:dyDescent="0.2">
      <c r="A346" s="1" t="s">
        <v>995</v>
      </c>
      <c r="B346" s="1" t="s">
        <v>996</v>
      </c>
      <c r="C346" s="1" t="s">
        <v>327</v>
      </c>
      <c r="E346" s="1">
        <v>47.17</v>
      </c>
      <c r="F346" s="1">
        <v>47.17</v>
      </c>
    </row>
    <row r="347" spans="1:6" x14ac:dyDescent="0.2">
      <c r="A347" s="1" t="s">
        <v>997</v>
      </c>
      <c r="B347" s="1" t="s">
        <v>998</v>
      </c>
      <c r="C347" s="1" t="s">
        <v>327</v>
      </c>
      <c r="E347" s="1">
        <v>27.06</v>
      </c>
      <c r="F347" s="1">
        <v>27.06</v>
      </c>
    </row>
    <row r="348" spans="1:6" x14ac:dyDescent="0.2">
      <c r="A348" s="1" t="s">
        <v>999</v>
      </c>
      <c r="B348" s="1" t="s">
        <v>1000</v>
      </c>
      <c r="C348" s="1" t="s">
        <v>327</v>
      </c>
      <c r="E348" s="1">
        <v>27.06</v>
      </c>
      <c r="F348" s="1">
        <v>27.06</v>
      </c>
    </row>
    <row r="349" spans="1:6" x14ac:dyDescent="0.2">
      <c r="A349" s="1" t="s">
        <v>1001</v>
      </c>
      <c r="B349" s="1" t="s">
        <v>1002</v>
      </c>
      <c r="C349" s="1" t="s">
        <v>327</v>
      </c>
      <c r="E349" s="1">
        <v>6.4</v>
      </c>
      <c r="F349" s="1">
        <v>6.4</v>
      </c>
    </row>
    <row r="350" spans="1:6" x14ac:dyDescent="0.2">
      <c r="A350" s="1" t="s">
        <v>1003</v>
      </c>
      <c r="B350" s="1" t="s">
        <v>1004</v>
      </c>
      <c r="C350" s="1" t="s">
        <v>327</v>
      </c>
      <c r="E350" s="1">
        <v>9.84</v>
      </c>
      <c r="F350" s="1">
        <v>9.84</v>
      </c>
    </row>
    <row r="351" spans="1:6" x14ac:dyDescent="0.2">
      <c r="A351" s="1" t="s">
        <v>1005</v>
      </c>
      <c r="B351" s="1" t="s">
        <v>1006</v>
      </c>
      <c r="C351" s="1" t="s">
        <v>327</v>
      </c>
      <c r="E351" s="1">
        <v>18.7</v>
      </c>
      <c r="F351" s="1">
        <v>18.7</v>
      </c>
    </row>
    <row r="352" spans="1:6" x14ac:dyDescent="0.2">
      <c r="A352" s="1" t="s">
        <v>1007</v>
      </c>
      <c r="B352" s="1" t="s">
        <v>1008</v>
      </c>
    </row>
    <row r="353" spans="1:6" x14ac:dyDescent="0.2">
      <c r="A353" s="1" t="s">
        <v>1009</v>
      </c>
      <c r="B353" s="1" t="s">
        <v>1010</v>
      </c>
      <c r="C353" s="1" t="s">
        <v>327</v>
      </c>
      <c r="E353" s="1">
        <v>78.37</v>
      </c>
      <c r="F353" s="1">
        <v>78.37</v>
      </c>
    </row>
    <row r="354" spans="1:6" x14ac:dyDescent="0.2">
      <c r="A354" s="1" t="s">
        <v>1011</v>
      </c>
      <c r="B354" s="1" t="s">
        <v>1012</v>
      </c>
      <c r="C354" s="1" t="s">
        <v>327</v>
      </c>
      <c r="E354" s="1">
        <v>62.21</v>
      </c>
      <c r="F354" s="1">
        <v>62.21</v>
      </c>
    </row>
    <row r="355" spans="1:6" x14ac:dyDescent="0.2">
      <c r="A355" s="1" t="s">
        <v>1013</v>
      </c>
      <c r="B355" s="1" t="s">
        <v>1014</v>
      </c>
    </row>
    <row r="356" spans="1:6" x14ac:dyDescent="0.2">
      <c r="A356" s="1" t="s">
        <v>1015</v>
      </c>
      <c r="B356" s="1" t="s">
        <v>1016</v>
      </c>
      <c r="C356" s="1" t="s">
        <v>379</v>
      </c>
      <c r="E356" s="1">
        <v>5.0599999999999996</v>
      </c>
      <c r="F356" s="1">
        <v>5.0599999999999996</v>
      </c>
    </row>
    <row r="357" spans="1:6" x14ac:dyDescent="0.2">
      <c r="A357" s="1" t="s">
        <v>1017</v>
      </c>
      <c r="B357" s="1" t="s">
        <v>1018</v>
      </c>
      <c r="C357" s="1" t="s">
        <v>379</v>
      </c>
      <c r="E357" s="1">
        <v>0.84</v>
      </c>
      <c r="F357" s="1">
        <v>0.84</v>
      </c>
    </row>
    <row r="358" spans="1:6" x14ac:dyDescent="0.2">
      <c r="A358" s="1" t="s">
        <v>1019</v>
      </c>
      <c r="B358" s="1" t="s">
        <v>1020</v>
      </c>
    </row>
    <row r="359" spans="1:6" x14ac:dyDescent="0.2">
      <c r="A359" s="1" t="s">
        <v>1021</v>
      </c>
      <c r="B359" s="1" t="s">
        <v>1022</v>
      </c>
      <c r="C359" s="1" t="s">
        <v>379</v>
      </c>
      <c r="E359" s="1">
        <v>12.3</v>
      </c>
      <c r="F359" s="1">
        <v>12.3</v>
      </c>
    </row>
    <row r="360" spans="1:6" x14ac:dyDescent="0.2">
      <c r="A360" s="1" t="s">
        <v>1023</v>
      </c>
      <c r="B360" s="1" t="s">
        <v>1024</v>
      </c>
      <c r="C360" s="1" t="s">
        <v>379</v>
      </c>
      <c r="E360" s="1">
        <v>37.4</v>
      </c>
      <c r="F360" s="1">
        <v>37.4</v>
      </c>
    </row>
    <row r="361" spans="1:6" x14ac:dyDescent="0.2">
      <c r="A361" s="1" t="s">
        <v>1025</v>
      </c>
      <c r="B361" s="1" t="s">
        <v>1026</v>
      </c>
    </row>
    <row r="362" spans="1:6" x14ac:dyDescent="0.2">
      <c r="A362" s="1" t="s">
        <v>1027</v>
      </c>
      <c r="B362" s="1" t="s">
        <v>1028</v>
      </c>
      <c r="C362" s="1" t="s">
        <v>327</v>
      </c>
      <c r="E362" s="1">
        <v>16.59</v>
      </c>
      <c r="F362" s="1">
        <v>16.59</v>
      </c>
    </row>
    <row r="363" spans="1:6" x14ac:dyDescent="0.2">
      <c r="A363" s="1" t="s">
        <v>1029</v>
      </c>
      <c r="B363" s="1" t="s">
        <v>1030</v>
      </c>
      <c r="C363" s="1" t="s">
        <v>327</v>
      </c>
      <c r="E363" s="1">
        <v>62.21</v>
      </c>
      <c r="F363" s="1">
        <v>62.21</v>
      </c>
    </row>
    <row r="364" spans="1:6" x14ac:dyDescent="0.2">
      <c r="A364" s="1" t="s">
        <v>1031</v>
      </c>
      <c r="B364" s="1" t="s">
        <v>1032</v>
      </c>
      <c r="C364" s="1" t="s">
        <v>327</v>
      </c>
      <c r="E364" s="1">
        <v>20.74</v>
      </c>
      <c r="F364" s="1">
        <v>20.74</v>
      </c>
    </row>
    <row r="365" spans="1:6" x14ac:dyDescent="0.2">
      <c r="A365" s="1" t="s">
        <v>1033</v>
      </c>
      <c r="B365" s="1" t="s">
        <v>1034</v>
      </c>
      <c r="C365" s="1" t="s">
        <v>437</v>
      </c>
      <c r="E365" s="1">
        <v>16.59</v>
      </c>
      <c r="F365" s="1">
        <v>16.59</v>
      </c>
    </row>
    <row r="366" spans="1:6" x14ac:dyDescent="0.2">
      <c r="A366" s="1" t="s">
        <v>1035</v>
      </c>
      <c r="B366" s="1" t="s">
        <v>1036</v>
      </c>
      <c r="C366" s="1" t="s">
        <v>327</v>
      </c>
      <c r="E366" s="1">
        <v>6.22</v>
      </c>
      <c r="F366" s="1">
        <v>6.22</v>
      </c>
    </row>
    <row r="367" spans="1:6" x14ac:dyDescent="0.2">
      <c r="A367" s="1" t="s">
        <v>1037</v>
      </c>
      <c r="B367" s="1" t="s">
        <v>1038</v>
      </c>
      <c r="C367" s="1" t="s">
        <v>327</v>
      </c>
      <c r="E367" s="1">
        <v>6.22</v>
      </c>
      <c r="F367" s="1">
        <v>6.22</v>
      </c>
    </row>
    <row r="368" spans="1:6" x14ac:dyDescent="0.2">
      <c r="A368" s="1" t="s">
        <v>1039</v>
      </c>
      <c r="B368" s="1" t="s">
        <v>1040</v>
      </c>
      <c r="C368" s="1" t="s">
        <v>327</v>
      </c>
      <c r="E368" s="1">
        <v>41.47</v>
      </c>
      <c r="F368" s="1">
        <v>41.47</v>
      </c>
    </row>
    <row r="369" spans="1:6" x14ac:dyDescent="0.2">
      <c r="A369" s="1" t="s">
        <v>1041</v>
      </c>
      <c r="B369" s="1" t="s">
        <v>1042</v>
      </c>
      <c r="C369" s="1" t="s">
        <v>327</v>
      </c>
      <c r="E369" s="1">
        <v>20.74</v>
      </c>
      <c r="F369" s="1">
        <v>20.74</v>
      </c>
    </row>
    <row r="370" spans="1:6" x14ac:dyDescent="0.2">
      <c r="A370" s="1" t="s">
        <v>1043</v>
      </c>
      <c r="B370" s="1" t="s">
        <v>1044</v>
      </c>
      <c r="C370" s="1" t="s">
        <v>327</v>
      </c>
      <c r="E370" s="1">
        <v>18.66</v>
      </c>
      <c r="F370" s="1">
        <v>18.66</v>
      </c>
    </row>
    <row r="371" spans="1:6" x14ac:dyDescent="0.2">
      <c r="A371" s="1" t="s">
        <v>1045</v>
      </c>
      <c r="B371" s="1" t="s">
        <v>1046</v>
      </c>
      <c r="C371" s="1" t="s">
        <v>327</v>
      </c>
      <c r="E371" s="1">
        <v>16.59</v>
      </c>
      <c r="F371" s="1">
        <v>16.59</v>
      </c>
    </row>
    <row r="372" spans="1:6" x14ac:dyDescent="0.2">
      <c r="A372" s="1" t="s">
        <v>1047</v>
      </c>
      <c r="B372" s="1" t="s">
        <v>1048</v>
      </c>
      <c r="C372" s="1" t="s">
        <v>327</v>
      </c>
      <c r="E372" s="1">
        <v>16.59</v>
      </c>
      <c r="F372" s="1">
        <v>16.59</v>
      </c>
    </row>
    <row r="373" spans="1:6" x14ac:dyDescent="0.2">
      <c r="A373" s="1" t="s">
        <v>1049</v>
      </c>
      <c r="B373" s="1" t="s">
        <v>1050</v>
      </c>
      <c r="C373" s="1" t="s">
        <v>327</v>
      </c>
      <c r="E373" s="1">
        <v>12.44</v>
      </c>
      <c r="F373" s="1">
        <v>12.44</v>
      </c>
    </row>
    <row r="374" spans="1:6" x14ac:dyDescent="0.2">
      <c r="A374" s="1" t="s">
        <v>1051</v>
      </c>
      <c r="B374" s="1" t="s">
        <v>1052</v>
      </c>
    </row>
    <row r="375" spans="1:6" x14ac:dyDescent="0.2">
      <c r="A375" s="1" t="s">
        <v>1053</v>
      </c>
      <c r="B375" s="1" t="s">
        <v>1054</v>
      </c>
      <c r="C375" s="1" t="s">
        <v>327</v>
      </c>
      <c r="E375" s="1">
        <v>10.37</v>
      </c>
      <c r="F375" s="1">
        <v>10.37</v>
      </c>
    </row>
    <row r="376" spans="1:6" x14ac:dyDescent="0.2">
      <c r="A376" s="1" t="s">
        <v>1055</v>
      </c>
      <c r="B376" s="1" t="s">
        <v>1056</v>
      </c>
      <c r="C376" s="1" t="s">
        <v>437</v>
      </c>
      <c r="E376" s="1">
        <v>14.51</v>
      </c>
      <c r="F376" s="1">
        <v>14.51</v>
      </c>
    </row>
    <row r="377" spans="1:6" x14ac:dyDescent="0.2">
      <c r="A377" s="1" t="s">
        <v>1057</v>
      </c>
      <c r="B377" s="1" t="s">
        <v>1058</v>
      </c>
      <c r="C377" s="1" t="s">
        <v>327</v>
      </c>
      <c r="E377" s="1">
        <v>207.35</v>
      </c>
      <c r="F377" s="1">
        <v>207.35</v>
      </c>
    </row>
    <row r="378" spans="1:6" x14ac:dyDescent="0.2">
      <c r="A378" s="1" t="s">
        <v>1059</v>
      </c>
      <c r="B378" s="1" t="s">
        <v>1060</v>
      </c>
      <c r="C378" s="1" t="s">
        <v>327</v>
      </c>
      <c r="E378" s="1">
        <v>165.88</v>
      </c>
      <c r="F378" s="1">
        <v>165.88</v>
      </c>
    </row>
    <row r="379" spans="1:6" x14ac:dyDescent="0.2">
      <c r="A379" s="1" t="s">
        <v>1061</v>
      </c>
      <c r="B379" s="1" t="s">
        <v>1062</v>
      </c>
      <c r="C379" s="1" t="s">
        <v>327</v>
      </c>
      <c r="E379" s="1">
        <v>82.94</v>
      </c>
      <c r="F379" s="1">
        <v>82.94</v>
      </c>
    </row>
    <row r="380" spans="1:6" x14ac:dyDescent="0.2">
      <c r="A380" s="1" t="s">
        <v>1063</v>
      </c>
      <c r="B380" s="1" t="s">
        <v>1064</v>
      </c>
      <c r="C380" s="1" t="s">
        <v>327</v>
      </c>
      <c r="E380" s="1">
        <v>46.04</v>
      </c>
      <c r="F380" s="1">
        <v>46.04</v>
      </c>
    </row>
    <row r="381" spans="1:6" x14ac:dyDescent="0.2">
      <c r="A381" s="1" t="s">
        <v>1065</v>
      </c>
      <c r="B381" s="1" t="s">
        <v>1066</v>
      </c>
      <c r="C381" s="1" t="s">
        <v>327</v>
      </c>
      <c r="E381" s="1">
        <v>6.15</v>
      </c>
      <c r="F381" s="1">
        <v>6.15</v>
      </c>
    </row>
    <row r="382" spans="1:6" x14ac:dyDescent="0.2">
      <c r="A382" s="1" t="s">
        <v>1067</v>
      </c>
      <c r="B382" s="1" t="s">
        <v>1068</v>
      </c>
      <c r="C382" s="1" t="s">
        <v>327</v>
      </c>
      <c r="E382" s="1">
        <v>7.38</v>
      </c>
      <c r="F382" s="1">
        <v>7.38</v>
      </c>
    </row>
    <row r="383" spans="1:6" x14ac:dyDescent="0.2">
      <c r="A383" s="1" t="s">
        <v>1069</v>
      </c>
      <c r="B383" s="1" t="s">
        <v>1070</v>
      </c>
      <c r="C383" s="1" t="s">
        <v>327</v>
      </c>
      <c r="E383" s="1">
        <v>46.04</v>
      </c>
      <c r="F383" s="1">
        <v>46.04</v>
      </c>
    </row>
    <row r="384" spans="1:6" x14ac:dyDescent="0.2">
      <c r="A384" s="1" t="s">
        <v>1071</v>
      </c>
      <c r="B384" s="1" t="s">
        <v>1072</v>
      </c>
      <c r="C384" s="1" t="s">
        <v>437</v>
      </c>
      <c r="E384" s="1">
        <v>10.37</v>
      </c>
      <c r="F384" s="1">
        <v>10.37</v>
      </c>
    </row>
    <row r="385" spans="1:6" x14ac:dyDescent="0.2">
      <c r="A385" s="1" t="s">
        <v>1073</v>
      </c>
      <c r="B385" s="1" t="s">
        <v>1074</v>
      </c>
      <c r="C385" s="1" t="s">
        <v>327</v>
      </c>
      <c r="E385" s="1">
        <v>20.74</v>
      </c>
      <c r="F385" s="1">
        <v>20.74</v>
      </c>
    </row>
    <row r="386" spans="1:6" x14ac:dyDescent="0.2">
      <c r="A386" s="1" t="s">
        <v>1075</v>
      </c>
      <c r="B386" s="1" t="s">
        <v>1076</v>
      </c>
      <c r="C386" s="1" t="s">
        <v>327</v>
      </c>
      <c r="E386" s="1">
        <v>16.59</v>
      </c>
      <c r="F386" s="1">
        <v>16.59</v>
      </c>
    </row>
    <row r="387" spans="1:6" x14ac:dyDescent="0.2">
      <c r="A387" s="1" t="s">
        <v>1077</v>
      </c>
      <c r="B387" s="1" t="s">
        <v>1078</v>
      </c>
      <c r="C387" s="1" t="s">
        <v>327</v>
      </c>
      <c r="E387" s="1">
        <v>24.88</v>
      </c>
      <c r="F387" s="1">
        <v>24.88</v>
      </c>
    </row>
    <row r="388" spans="1:6" x14ac:dyDescent="0.2">
      <c r="A388" s="1" t="s">
        <v>1079</v>
      </c>
      <c r="B388" s="1" t="s">
        <v>1080</v>
      </c>
      <c r="C388" s="1" t="s">
        <v>327</v>
      </c>
      <c r="E388" s="1">
        <v>20.74</v>
      </c>
      <c r="F388" s="1">
        <v>20.74</v>
      </c>
    </row>
    <row r="389" spans="1:6" x14ac:dyDescent="0.2">
      <c r="A389" s="1" t="s">
        <v>1081</v>
      </c>
      <c r="B389" s="1" t="s">
        <v>1082</v>
      </c>
      <c r="C389" s="1" t="s">
        <v>327</v>
      </c>
      <c r="E389" s="1">
        <v>41.47</v>
      </c>
      <c r="F389" s="1">
        <v>41.47</v>
      </c>
    </row>
    <row r="390" spans="1:6" x14ac:dyDescent="0.2">
      <c r="A390" s="1" t="s">
        <v>1083</v>
      </c>
      <c r="B390" s="1" t="s">
        <v>1084</v>
      </c>
      <c r="C390" s="1" t="s">
        <v>327</v>
      </c>
      <c r="E390" s="1">
        <v>62.21</v>
      </c>
      <c r="F390" s="1">
        <v>62.21</v>
      </c>
    </row>
    <row r="391" spans="1:6" x14ac:dyDescent="0.2">
      <c r="A391" s="1" t="s">
        <v>1085</v>
      </c>
      <c r="B391" s="1" t="s">
        <v>1086</v>
      </c>
      <c r="C391" s="1" t="s">
        <v>327</v>
      </c>
      <c r="E391" s="1">
        <v>116.68</v>
      </c>
      <c r="F391" s="1">
        <v>116.68</v>
      </c>
    </row>
    <row r="392" spans="1:6" x14ac:dyDescent="0.2">
      <c r="A392" s="1" t="s">
        <v>1087</v>
      </c>
      <c r="B392" s="1" t="s">
        <v>1088</v>
      </c>
      <c r="C392" s="1" t="s">
        <v>327</v>
      </c>
      <c r="E392" s="1">
        <v>31.1</v>
      </c>
      <c r="F392" s="1">
        <v>31.1</v>
      </c>
    </row>
    <row r="393" spans="1:6" x14ac:dyDescent="0.2">
      <c r="A393" s="1" t="s">
        <v>1089</v>
      </c>
      <c r="B393" s="1" t="s">
        <v>1090</v>
      </c>
      <c r="C393" s="1" t="s">
        <v>327</v>
      </c>
      <c r="E393" s="1">
        <v>8.44</v>
      </c>
      <c r="F393" s="1">
        <v>8.44</v>
      </c>
    </row>
    <row r="394" spans="1:6" x14ac:dyDescent="0.2">
      <c r="A394" s="1" t="s">
        <v>1091</v>
      </c>
      <c r="B394" s="1" t="s">
        <v>1092</v>
      </c>
      <c r="C394" s="1" t="s">
        <v>327</v>
      </c>
      <c r="E394" s="1">
        <v>16.52</v>
      </c>
      <c r="F394" s="1">
        <v>16.52</v>
      </c>
    </row>
    <row r="395" spans="1:6" x14ac:dyDescent="0.2">
      <c r="A395" s="1" t="s">
        <v>1093</v>
      </c>
      <c r="B395" s="1" t="s">
        <v>1094</v>
      </c>
      <c r="C395" s="1" t="s">
        <v>437</v>
      </c>
      <c r="E395" s="1">
        <v>4.97</v>
      </c>
      <c r="F395" s="1">
        <v>4.97</v>
      </c>
    </row>
    <row r="396" spans="1:6" x14ac:dyDescent="0.2">
      <c r="A396" s="1" t="s">
        <v>1095</v>
      </c>
      <c r="B396" s="1" t="s">
        <v>1096</v>
      </c>
      <c r="C396" s="1" t="s">
        <v>437</v>
      </c>
      <c r="E396" s="1">
        <v>2.4900000000000002</v>
      </c>
      <c r="F396" s="1">
        <v>2.4900000000000002</v>
      </c>
    </row>
    <row r="397" spans="1:6" x14ac:dyDescent="0.2">
      <c r="A397" s="1" t="s">
        <v>1097</v>
      </c>
      <c r="B397" s="1" t="s">
        <v>1098</v>
      </c>
      <c r="C397" s="1" t="s">
        <v>437</v>
      </c>
      <c r="E397" s="1">
        <v>4.1500000000000004</v>
      </c>
      <c r="F397" s="1">
        <v>4.1500000000000004</v>
      </c>
    </row>
    <row r="398" spans="1:6" x14ac:dyDescent="0.2">
      <c r="A398" s="1" t="s">
        <v>1099</v>
      </c>
      <c r="B398" s="1" t="s">
        <v>1100</v>
      </c>
      <c r="C398" s="1" t="s">
        <v>437</v>
      </c>
      <c r="E398" s="1">
        <v>2.0699999999999998</v>
      </c>
      <c r="F398" s="1">
        <v>2.0699999999999998</v>
      </c>
    </row>
    <row r="399" spans="1:6" x14ac:dyDescent="0.2">
      <c r="A399" s="1" t="s">
        <v>1101</v>
      </c>
      <c r="B399" s="1" t="s">
        <v>1102</v>
      </c>
      <c r="C399" s="1" t="s">
        <v>437</v>
      </c>
      <c r="E399" s="1">
        <v>29.17</v>
      </c>
      <c r="F399" s="1">
        <v>29.17</v>
      </c>
    </row>
    <row r="400" spans="1:6" x14ac:dyDescent="0.2">
      <c r="A400" s="1" t="s">
        <v>1103</v>
      </c>
      <c r="B400" s="1" t="s">
        <v>1104</v>
      </c>
      <c r="C400" s="1" t="s">
        <v>437</v>
      </c>
      <c r="E400" s="1">
        <v>8.2899999999999991</v>
      </c>
      <c r="F400" s="1">
        <v>8.2899999999999991</v>
      </c>
    </row>
    <row r="401" spans="1:6" x14ac:dyDescent="0.2">
      <c r="A401" s="1" t="s">
        <v>1105</v>
      </c>
      <c r="B401" s="1" t="s">
        <v>1106</v>
      </c>
      <c r="C401" s="1" t="s">
        <v>327</v>
      </c>
      <c r="E401" s="1">
        <v>41.47</v>
      </c>
      <c r="F401" s="1">
        <v>41.47</v>
      </c>
    </row>
    <row r="402" spans="1:6" x14ac:dyDescent="0.2">
      <c r="A402" s="1" t="s">
        <v>1107</v>
      </c>
      <c r="B402" s="1" t="s">
        <v>1108</v>
      </c>
      <c r="C402" s="1" t="s">
        <v>327</v>
      </c>
      <c r="E402" s="1">
        <v>8.2899999999999991</v>
      </c>
      <c r="F402" s="1">
        <v>8.2899999999999991</v>
      </c>
    </row>
    <row r="403" spans="1:6" x14ac:dyDescent="0.2">
      <c r="A403" s="1" t="s">
        <v>1109</v>
      </c>
      <c r="B403" s="1" t="s">
        <v>1110</v>
      </c>
      <c r="C403" s="1" t="s">
        <v>327</v>
      </c>
      <c r="E403" s="1">
        <v>62.21</v>
      </c>
      <c r="F403" s="1">
        <v>62.21</v>
      </c>
    </row>
    <row r="404" spans="1:6" x14ac:dyDescent="0.2">
      <c r="A404" s="1" t="s">
        <v>1111</v>
      </c>
      <c r="B404" s="1" t="s">
        <v>1112</v>
      </c>
      <c r="C404" s="1" t="s">
        <v>327</v>
      </c>
      <c r="E404" s="1">
        <v>87.51</v>
      </c>
      <c r="F404" s="1">
        <v>87.51</v>
      </c>
    </row>
    <row r="405" spans="1:6" x14ac:dyDescent="0.2">
      <c r="A405" s="1" t="s">
        <v>1113</v>
      </c>
      <c r="B405" s="1" t="s">
        <v>1114</v>
      </c>
    </row>
    <row r="406" spans="1:6" x14ac:dyDescent="0.2">
      <c r="A406" s="1" t="s">
        <v>1115</v>
      </c>
      <c r="B406" s="1" t="s">
        <v>1116</v>
      </c>
      <c r="C406" s="1" t="s">
        <v>327</v>
      </c>
      <c r="E406" s="1">
        <v>170.71</v>
      </c>
      <c r="F406" s="1">
        <v>170.71</v>
      </c>
    </row>
    <row r="407" spans="1:6" x14ac:dyDescent="0.2">
      <c r="A407" s="1" t="s">
        <v>1117</v>
      </c>
      <c r="B407" s="1" t="s">
        <v>1118</v>
      </c>
      <c r="C407" s="1" t="s">
        <v>327</v>
      </c>
      <c r="E407" s="1">
        <v>41.47</v>
      </c>
      <c r="F407" s="1">
        <v>41.47</v>
      </c>
    </row>
    <row r="408" spans="1:6" x14ac:dyDescent="0.2">
      <c r="A408" s="1" t="s">
        <v>1119</v>
      </c>
      <c r="B408" s="1" t="s">
        <v>1120</v>
      </c>
      <c r="C408" s="1" t="s">
        <v>327</v>
      </c>
      <c r="E408" s="1">
        <v>10.37</v>
      </c>
      <c r="F408" s="1">
        <v>10.37</v>
      </c>
    </row>
    <row r="409" spans="1:6" x14ac:dyDescent="0.2">
      <c r="A409" s="1" t="s">
        <v>1121</v>
      </c>
      <c r="B409" s="1" t="s">
        <v>1122</v>
      </c>
      <c r="C409" s="1" t="s">
        <v>379</v>
      </c>
      <c r="E409" s="1">
        <v>41.47</v>
      </c>
      <c r="F409" s="1">
        <v>41.47</v>
      </c>
    </row>
    <row r="410" spans="1:6" x14ac:dyDescent="0.2">
      <c r="A410" s="1" t="s">
        <v>1123</v>
      </c>
      <c r="B410" s="1" t="s">
        <v>1124</v>
      </c>
      <c r="C410" s="1" t="s">
        <v>327</v>
      </c>
      <c r="E410" s="1">
        <v>8.2899999999999991</v>
      </c>
      <c r="F410" s="1">
        <v>8.2899999999999991</v>
      </c>
    </row>
    <row r="411" spans="1:6" x14ac:dyDescent="0.2">
      <c r="A411" s="1" t="s">
        <v>1125</v>
      </c>
      <c r="B411" s="1" t="s">
        <v>1126</v>
      </c>
      <c r="C411" s="1" t="s">
        <v>327</v>
      </c>
      <c r="E411" s="1">
        <v>16.59</v>
      </c>
      <c r="F411" s="1">
        <v>16.59</v>
      </c>
    </row>
    <row r="412" spans="1:6" x14ac:dyDescent="0.2">
      <c r="A412" s="1" t="s">
        <v>1127</v>
      </c>
      <c r="B412" s="1" t="s">
        <v>1128</v>
      </c>
      <c r="C412" s="1" t="s">
        <v>327</v>
      </c>
      <c r="E412" s="1">
        <v>4.1500000000000004</v>
      </c>
      <c r="F412" s="1">
        <v>4.1500000000000004</v>
      </c>
    </row>
    <row r="413" spans="1:6" x14ac:dyDescent="0.2">
      <c r="A413" s="1" t="s">
        <v>1129</v>
      </c>
      <c r="B413" s="1" t="s">
        <v>1130</v>
      </c>
      <c r="C413" s="1" t="s">
        <v>327</v>
      </c>
      <c r="E413" s="1">
        <v>6.22</v>
      </c>
      <c r="F413" s="1">
        <v>6.22</v>
      </c>
    </row>
    <row r="414" spans="1:6" x14ac:dyDescent="0.2">
      <c r="A414" s="1" t="s">
        <v>1131</v>
      </c>
      <c r="B414" s="1" t="s">
        <v>1132</v>
      </c>
      <c r="C414" s="1" t="s">
        <v>327</v>
      </c>
      <c r="E414" s="1">
        <v>10.37</v>
      </c>
      <c r="F414" s="1">
        <v>10.37</v>
      </c>
    </row>
    <row r="415" spans="1:6" x14ac:dyDescent="0.2">
      <c r="A415" s="1" t="s">
        <v>1133</v>
      </c>
      <c r="B415" s="1" t="s">
        <v>1134</v>
      </c>
      <c r="C415" s="1" t="s">
        <v>327</v>
      </c>
      <c r="E415" s="1">
        <v>10.37</v>
      </c>
      <c r="F415" s="1">
        <v>10.37</v>
      </c>
    </row>
    <row r="416" spans="1:6" x14ac:dyDescent="0.2">
      <c r="A416" s="1" t="s">
        <v>1135</v>
      </c>
      <c r="B416" s="1" t="s">
        <v>1136</v>
      </c>
    </row>
    <row r="417" spans="1:6" x14ac:dyDescent="0.2">
      <c r="A417" s="1" t="s">
        <v>1137</v>
      </c>
      <c r="B417" s="1" t="s">
        <v>1138</v>
      </c>
      <c r="C417" s="1" t="s">
        <v>327</v>
      </c>
      <c r="E417" s="1">
        <v>29.17</v>
      </c>
      <c r="F417" s="1">
        <v>29.17</v>
      </c>
    </row>
    <row r="418" spans="1:6" x14ac:dyDescent="0.2">
      <c r="A418" s="1" t="s">
        <v>1139</v>
      </c>
      <c r="B418" s="1" t="s">
        <v>1140</v>
      </c>
      <c r="C418" s="1" t="s">
        <v>327</v>
      </c>
      <c r="E418" s="1">
        <v>3.37</v>
      </c>
      <c r="F418" s="1">
        <v>3.37</v>
      </c>
    </row>
    <row r="419" spans="1:6" x14ac:dyDescent="0.2">
      <c r="A419" s="1" t="s">
        <v>1141</v>
      </c>
      <c r="B419" s="1" t="s">
        <v>1142</v>
      </c>
      <c r="C419" s="1" t="s">
        <v>327</v>
      </c>
      <c r="E419" s="1">
        <v>41.47</v>
      </c>
      <c r="F419" s="1">
        <v>41.47</v>
      </c>
    </row>
    <row r="420" spans="1:6" x14ac:dyDescent="0.2">
      <c r="A420" s="1" t="s">
        <v>1143</v>
      </c>
      <c r="B420" s="1" t="s">
        <v>1144</v>
      </c>
      <c r="C420" s="1" t="s">
        <v>327</v>
      </c>
      <c r="E420" s="1">
        <v>20.74</v>
      </c>
      <c r="F420" s="1">
        <v>20.74</v>
      </c>
    </row>
    <row r="421" spans="1:6" x14ac:dyDescent="0.2">
      <c r="A421" s="1" t="s">
        <v>1145</v>
      </c>
      <c r="B421" s="1" t="s">
        <v>1146</v>
      </c>
      <c r="C421" s="1" t="s">
        <v>327</v>
      </c>
      <c r="E421" s="1">
        <v>16.87</v>
      </c>
      <c r="F421" s="1">
        <v>16.87</v>
      </c>
    </row>
    <row r="422" spans="1:6" x14ac:dyDescent="0.2">
      <c r="A422" s="1" t="s">
        <v>1147</v>
      </c>
      <c r="B422" s="1" t="s">
        <v>1148</v>
      </c>
      <c r="C422" s="1" t="s">
        <v>327</v>
      </c>
      <c r="E422" s="1">
        <v>58.34</v>
      </c>
      <c r="F422" s="1">
        <v>58.34</v>
      </c>
    </row>
    <row r="423" spans="1:6" x14ac:dyDescent="0.2">
      <c r="A423" s="1" t="s">
        <v>1149</v>
      </c>
      <c r="B423" s="1" t="s">
        <v>1150</v>
      </c>
    </row>
    <row r="424" spans="1:6" x14ac:dyDescent="0.2">
      <c r="A424" s="1" t="s">
        <v>1151</v>
      </c>
      <c r="B424" s="1" t="s">
        <v>1152</v>
      </c>
      <c r="C424" s="1" t="s">
        <v>1153</v>
      </c>
      <c r="E424" s="1">
        <v>0.67</v>
      </c>
      <c r="F424" s="1">
        <v>0.67</v>
      </c>
    </row>
    <row r="425" spans="1:6" x14ac:dyDescent="0.2">
      <c r="A425" s="1" t="s">
        <v>1154</v>
      </c>
      <c r="B425" s="1" t="s">
        <v>1155</v>
      </c>
      <c r="C425" s="1" t="s">
        <v>327</v>
      </c>
      <c r="E425" s="1">
        <v>62.21</v>
      </c>
      <c r="F425" s="1">
        <v>62.21</v>
      </c>
    </row>
    <row r="426" spans="1:6" x14ac:dyDescent="0.2">
      <c r="A426" s="1" t="s">
        <v>1156</v>
      </c>
      <c r="B426" s="1" t="s">
        <v>1157</v>
      </c>
      <c r="C426" s="1" t="s">
        <v>327</v>
      </c>
      <c r="E426" s="1">
        <v>82.94</v>
      </c>
      <c r="F426" s="1">
        <v>82.94</v>
      </c>
    </row>
    <row r="427" spans="1:6" x14ac:dyDescent="0.2">
      <c r="A427" s="1" t="s">
        <v>1158</v>
      </c>
      <c r="B427" s="1" t="s">
        <v>1159</v>
      </c>
      <c r="C427" s="1" t="s">
        <v>437</v>
      </c>
      <c r="E427" s="1">
        <v>16.59</v>
      </c>
      <c r="F427" s="1">
        <v>16.59</v>
      </c>
    </row>
    <row r="428" spans="1:6" x14ac:dyDescent="0.2">
      <c r="A428" s="1" t="s">
        <v>1160</v>
      </c>
      <c r="B428" s="1" t="s">
        <v>1161</v>
      </c>
      <c r="C428" s="1" t="s">
        <v>379</v>
      </c>
      <c r="E428" s="1">
        <v>41.47</v>
      </c>
      <c r="F428" s="1">
        <v>41.47</v>
      </c>
    </row>
    <row r="429" spans="1:6" x14ac:dyDescent="0.2">
      <c r="A429" s="1" t="s">
        <v>1162</v>
      </c>
      <c r="B429" s="1" t="s">
        <v>1163</v>
      </c>
      <c r="C429" s="1" t="s">
        <v>327</v>
      </c>
      <c r="D429" s="1">
        <v>136.81</v>
      </c>
      <c r="E429" s="1">
        <v>116.68</v>
      </c>
      <c r="F429" s="1">
        <v>253.49</v>
      </c>
    </row>
    <row r="430" spans="1:6" x14ac:dyDescent="0.2">
      <c r="A430" s="1" t="s">
        <v>1164</v>
      </c>
      <c r="B430" s="1" t="s">
        <v>1165</v>
      </c>
      <c r="C430" s="1" t="s">
        <v>327</v>
      </c>
      <c r="D430" s="1">
        <v>136.81</v>
      </c>
      <c r="E430" s="1">
        <v>116.68</v>
      </c>
      <c r="F430" s="1">
        <v>253.49</v>
      </c>
    </row>
    <row r="431" spans="1:6" x14ac:dyDescent="0.2">
      <c r="A431" s="1" t="s">
        <v>1166</v>
      </c>
      <c r="B431" s="1" t="s">
        <v>1167</v>
      </c>
      <c r="C431" s="1" t="s">
        <v>327</v>
      </c>
      <c r="E431" s="1">
        <v>130.66999999999999</v>
      </c>
      <c r="F431" s="1">
        <v>130.66999999999999</v>
      </c>
    </row>
    <row r="432" spans="1:6" x14ac:dyDescent="0.2">
      <c r="A432" s="1" t="s">
        <v>1168</v>
      </c>
      <c r="B432" s="1" t="s">
        <v>1169</v>
      </c>
      <c r="C432" s="1" t="s">
        <v>379</v>
      </c>
      <c r="E432" s="1">
        <v>82.94</v>
      </c>
      <c r="F432" s="1">
        <v>82.94</v>
      </c>
    </row>
    <row r="433" spans="1:6" x14ac:dyDescent="0.2">
      <c r="A433" s="1" t="s">
        <v>1170</v>
      </c>
      <c r="B433" s="1" t="s">
        <v>1171</v>
      </c>
      <c r="C433" s="1" t="s">
        <v>327</v>
      </c>
      <c r="E433" s="1">
        <v>14.59</v>
      </c>
      <c r="F433" s="1">
        <v>14.59</v>
      </c>
    </row>
    <row r="434" spans="1:6" x14ac:dyDescent="0.2">
      <c r="A434" s="1" t="s">
        <v>1172</v>
      </c>
      <c r="B434" s="1" t="s">
        <v>1173</v>
      </c>
      <c r="C434" s="1" t="s">
        <v>327</v>
      </c>
      <c r="E434" s="1">
        <v>82.94</v>
      </c>
      <c r="F434" s="1">
        <v>82.94</v>
      </c>
    </row>
    <row r="435" spans="1:6" x14ac:dyDescent="0.2">
      <c r="A435" s="1" t="s">
        <v>1174</v>
      </c>
      <c r="B435" s="1" t="s">
        <v>1175</v>
      </c>
      <c r="C435" s="1" t="s">
        <v>327</v>
      </c>
      <c r="E435" s="1">
        <v>19.68</v>
      </c>
      <c r="F435" s="1">
        <v>19.68</v>
      </c>
    </row>
    <row r="436" spans="1:6" x14ac:dyDescent="0.2">
      <c r="A436" s="1" t="s">
        <v>1176</v>
      </c>
      <c r="B436" s="1" t="s">
        <v>1177</v>
      </c>
      <c r="C436" s="1" t="s">
        <v>327</v>
      </c>
      <c r="E436" s="1">
        <v>3.37</v>
      </c>
      <c r="F436" s="1">
        <v>3.37</v>
      </c>
    </row>
    <row r="437" spans="1:6" x14ac:dyDescent="0.2">
      <c r="A437" s="1" t="s">
        <v>1178</v>
      </c>
      <c r="B437" s="1" t="s">
        <v>1179</v>
      </c>
      <c r="C437" s="1" t="s">
        <v>327</v>
      </c>
      <c r="E437" s="1">
        <v>3.37</v>
      </c>
      <c r="F437" s="1">
        <v>3.37</v>
      </c>
    </row>
    <row r="438" spans="1:6" x14ac:dyDescent="0.2">
      <c r="A438" s="1" t="s">
        <v>1180</v>
      </c>
      <c r="B438" s="1" t="s">
        <v>1181</v>
      </c>
      <c r="C438" s="1" t="s">
        <v>327</v>
      </c>
      <c r="E438" s="1">
        <v>26.99</v>
      </c>
      <c r="F438" s="1">
        <v>26.99</v>
      </c>
    </row>
    <row r="439" spans="1:6" x14ac:dyDescent="0.2">
      <c r="A439" s="1" t="s">
        <v>1182</v>
      </c>
      <c r="B439" s="1" t="s">
        <v>1183</v>
      </c>
    </row>
    <row r="440" spans="1:6" x14ac:dyDescent="0.2">
      <c r="A440" s="1" t="s">
        <v>1184</v>
      </c>
      <c r="B440" s="1" t="s">
        <v>1185</v>
      </c>
      <c r="C440" s="1" t="s">
        <v>327</v>
      </c>
      <c r="E440" s="1">
        <v>4.22</v>
      </c>
      <c r="F440" s="1">
        <v>4.22</v>
      </c>
    </row>
    <row r="441" spans="1:6" x14ac:dyDescent="0.2">
      <c r="A441" s="1" t="s">
        <v>1186</v>
      </c>
      <c r="B441" s="1" t="s">
        <v>1187</v>
      </c>
      <c r="C441" s="1" t="s">
        <v>327</v>
      </c>
      <c r="E441" s="1">
        <v>287.39</v>
      </c>
      <c r="F441" s="1">
        <v>287.39</v>
      </c>
    </row>
    <row r="442" spans="1:6" x14ac:dyDescent="0.2">
      <c r="A442" s="1" t="s">
        <v>1188</v>
      </c>
      <c r="B442" s="1" t="s">
        <v>1189</v>
      </c>
      <c r="C442" s="1" t="s">
        <v>327</v>
      </c>
      <c r="E442" s="1">
        <v>26.96</v>
      </c>
      <c r="F442" s="1">
        <v>26.96</v>
      </c>
    </row>
    <row r="443" spans="1:6" x14ac:dyDescent="0.2">
      <c r="A443" s="1" t="s">
        <v>1190</v>
      </c>
      <c r="B443" s="1" t="s">
        <v>1191</v>
      </c>
      <c r="C443" s="1" t="s">
        <v>327</v>
      </c>
      <c r="D443" s="1">
        <v>273.61</v>
      </c>
      <c r="E443" s="1">
        <v>331.76</v>
      </c>
      <c r="F443" s="1">
        <v>605.37</v>
      </c>
    </row>
    <row r="444" spans="1:6" x14ac:dyDescent="0.2">
      <c r="A444" s="1" t="s">
        <v>1192</v>
      </c>
      <c r="B444" s="1" t="s">
        <v>1193</v>
      </c>
      <c r="C444" s="1" t="s">
        <v>437</v>
      </c>
      <c r="E444" s="1">
        <v>20.74</v>
      </c>
      <c r="F444" s="1">
        <v>20.74</v>
      </c>
    </row>
    <row r="445" spans="1:6" x14ac:dyDescent="0.2">
      <c r="A445" s="1" t="s">
        <v>1194</v>
      </c>
      <c r="B445" s="1" t="s">
        <v>1195</v>
      </c>
      <c r="C445" s="1" t="s">
        <v>437</v>
      </c>
      <c r="E445" s="1">
        <v>10.37</v>
      </c>
      <c r="F445" s="1">
        <v>10.37</v>
      </c>
    </row>
    <row r="446" spans="1:6" x14ac:dyDescent="0.2">
      <c r="A446" s="1" t="s">
        <v>1196</v>
      </c>
      <c r="B446" s="1" t="s">
        <v>1197</v>
      </c>
      <c r="C446" s="1" t="s">
        <v>437</v>
      </c>
      <c r="E446" s="1">
        <v>41.47</v>
      </c>
      <c r="F446" s="1">
        <v>41.47</v>
      </c>
    </row>
    <row r="447" spans="1:6" x14ac:dyDescent="0.2">
      <c r="A447" s="1" t="s">
        <v>1198</v>
      </c>
      <c r="B447" s="1" t="s">
        <v>1199</v>
      </c>
      <c r="C447" s="1" t="s">
        <v>437</v>
      </c>
      <c r="E447" s="1">
        <v>20.74</v>
      </c>
      <c r="F447" s="1">
        <v>20.74</v>
      </c>
    </row>
    <row r="448" spans="1:6" x14ac:dyDescent="0.2">
      <c r="A448" s="1" t="s">
        <v>1200</v>
      </c>
      <c r="B448" s="1" t="s">
        <v>1201</v>
      </c>
      <c r="C448" s="1" t="s">
        <v>437</v>
      </c>
      <c r="E448" s="1">
        <v>8.2899999999999991</v>
      </c>
      <c r="F448" s="1">
        <v>8.2899999999999991</v>
      </c>
    </row>
    <row r="449" spans="1:6" x14ac:dyDescent="0.2">
      <c r="A449" s="1" t="s">
        <v>1202</v>
      </c>
      <c r="B449" s="1" t="s">
        <v>1203</v>
      </c>
    </row>
    <row r="450" spans="1:6" x14ac:dyDescent="0.2">
      <c r="A450" s="1" t="s">
        <v>1204</v>
      </c>
      <c r="B450" s="1" t="s">
        <v>1205</v>
      </c>
      <c r="C450" s="1" t="s">
        <v>437</v>
      </c>
      <c r="E450" s="1">
        <v>3.88</v>
      </c>
      <c r="F450" s="1">
        <v>3.88</v>
      </c>
    </row>
    <row r="451" spans="1:6" x14ac:dyDescent="0.2">
      <c r="A451" s="1" t="s">
        <v>1206</v>
      </c>
      <c r="B451" s="1" t="s">
        <v>1207</v>
      </c>
      <c r="C451" s="1" t="s">
        <v>437</v>
      </c>
      <c r="E451" s="1">
        <v>2.5299999999999998</v>
      </c>
      <c r="F451" s="1">
        <v>2.5299999999999998</v>
      </c>
    </row>
    <row r="452" spans="1:6" x14ac:dyDescent="0.2">
      <c r="A452" s="1" t="s">
        <v>1208</v>
      </c>
      <c r="B452" s="1" t="s">
        <v>1209</v>
      </c>
      <c r="C452" s="1" t="s">
        <v>437</v>
      </c>
      <c r="E452" s="1">
        <v>6.75</v>
      </c>
      <c r="F452" s="1">
        <v>6.75</v>
      </c>
    </row>
    <row r="453" spans="1:6" x14ac:dyDescent="0.2">
      <c r="A453" s="1" t="s">
        <v>1210</v>
      </c>
      <c r="B453" s="1" t="s">
        <v>1211</v>
      </c>
      <c r="C453" s="1" t="s">
        <v>327</v>
      </c>
      <c r="E453" s="1">
        <v>73.8</v>
      </c>
      <c r="F453" s="1">
        <v>73.8</v>
      </c>
    </row>
    <row r="454" spans="1:6" x14ac:dyDescent="0.2">
      <c r="A454" s="1" t="s">
        <v>1212</v>
      </c>
      <c r="B454" s="1" t="s">
        <v>1213</v>
      </c>
      <c r="C454" s="1" t="s">
        <v>327</v>
      </c>
      <c r="E454" s="1">
        <v>124.41</v>
      </c>
      <c r="F454" s="1">
        <v>124.41</v>
      </c>
    </row>
    <row r="455" spans="1:6" x14ac:dyDescent="0.2">
      <c r="A455" s="1" t="s">
        <v>1214</v>
      </c>
      <c r="B455" s="1" t="s">
        <v>1215</v>
      </c>
    </row>
    <row r="456" spans="1:6" x14ac:dyDescent="0.2">
      <c r="A456" s="1" t="s">
        <v>1216</v>
      </c>
      <c r="B456" s="1" t="s">
        <v>1217</v>
      </c>
      <c r="C456" s="1" t="s">
        <v>327</v>
      </c>
      <c r="E456" s="1">
        <v>11.67</v>
      </c>
      <c r="F456" s="1">
        <v>11.67</v>
      </c>
    </row>
    <row r="457" spans="1:6" x14ac:dyDescent="0.2">
      <c r="A457" s="1" t="s">
        <v>1218</v>
      </c>
      <c r="B457" s="1" t="s">
        <v>1219</v>
      </c>
    </row>
    <row r="458" spans="1:6" x14ac:dyDescent="0.2">
      <c r="A458" s="1" t="s">
        <v>1220</v>
      </c>
      <c r="B458" s="1" t="s">
        <v>1221</v>
      </c>
      <c r="C458" s="1" t="s">
        <v>327</v>
      </c>
      <c r="E458" s="1">
        <v>18.8</v>
      </c>
      <c r="F458" s="1">
        <v>18.8</v>
      </c>
    </row>
    <row r="459" spans="1:6" x14ac:dyDescent="0.2">
      <c r="A459" s="1" t="s">
        <v>1222</v>
      </c>
      <c r="B459" s="1" t="s">
        <v>1223</v>
      </c>
    </row>
    <row r="460" spans="1:6" x14ac:dyDescent="0.2">
      <c r="A460" s="1" t="s">
        <v>1224</v>
      </c>
      <c r="B460" s="1" t="s">
        <v>1225</v>
      </c>
      <c r="C460" s="1" t="s">
        <v>437</v>
      </c>
      <c r="D460" s="1">
        <v>0.92</v>
      </c>
      <c r="E460" s="1">
        <v>6.75</v>
      </c>
      <c r="F460" s="1">
        <v>7.67</v>
      </c>
    </row>
    <row r="461" spans="1:6" x14ac:dyDescent="0.2">
      <c r="A461" s="1" t="s">
        <v>1226</v>
      </c>
      <c r="B461" s="1" t="s">
        <v>1227</v>
      </c>
      <c r="C461" s="1" t="s">
        <v>437</v>
      </c>
      <c r="E461" s="1">
        <v>3.37</v>
      </c>
      <c r="F461" s="1">
        <v>3.37</v>
      </c>
    </row>
    <row r="462" spans="1:6" x14ac:dyDescent="0.2">
      <c r="A462" s="1" t="s">
        <v>1228</v>
      </c>
      <c r="B462" s="1" t="s">
        <v>1229</v>
      </c>
      <c r="C462" s="1" t="s">
        <v>437</v>
      </c>
      <c r="E462" s="1">
        <v>6.75</v>
      </c>
      <c r="F462" s="1">
        <v>6.75</v>
      </c>
    </row>
    <row r="463" spans="1:6" x14ac:dyDescent="0.2">
      <c r="A463" s="1" t="s">
        <v>1230</v>
      </c>
      <c r="B463" s="1" t="s">
        <v>1231</v>
      </c>
      <c r="C463" s="1" t="s">
        <v>379</v>
      </c>
      <c r="D463" s="1">
        <v>7.34</v>
      </c>
      <c r="E463" s="1">
        <v>10.119999999999999</v>
      </c>
      <c r="F463" s="1">
        <v>17.46</v>
      </c>
    </row>
    <row r="464" spans="1:6" x14ac:dyDescent="0.2">
      <c r="A464" s="1" t="s">
        <v>1232</v>
      </c>
      <c r="B464" s="1" t="s">
        <v>1233</v>
      </c>
      <c r="C464" s="1" t="s">
        <v>379</v>
      </c>
      <c r="E464" s="1">
        <v>10.119999999999999</v>
      </c>
      <c r="F464" s="1">
        <v>10.119999999999999</v>
      </c>
    </row>
    <row r="465" spans="1:8" x14ac:dyDescent="0.2">
      <c r="A465" s="1" t="s">
        <v>1234</v>
      </c>
      <c r="B465" s="1" t="s">
        <v>1235</v>
      </c>
    </row>
    <row r="466" spans="1:8" x14ac:dyDescent="0.2">
      <c r="A466" s="1" t="s">
        <v>1236</v>
      </c>
      <c r="B466" s="1" t="s">
        <v>1237</v>
      </c>
      <c r="C466" s="1" t="s">
        <v>379</v>
      </c>
      <c r="D466" s="1">
        <v>45.69</v>
      </c>
      <c r="E466" s="1">
        <v>14.96</v>
      </c>
      <c r="F466" s="1">
        <v>60.65</v>
      </c>
    </row>
    <row r="467" spans="1:8" x14ac:dyDescent="0.2">
      <c r="A467" s="1" t="s">
        <v>1238</v>
      </c>
      <c r="B467" s="1" t="s">
        <v>51</v>
      </c>
    </row>
    <row r="468" spans="1:8" x14ac:dyDescent="0.2">
      <c r="A468" s="1" t="s">
        <v>1239</v>
      </c>
      <c r="B468" s="1" t="s">
        <v>1240</v>
      </c>
    </row>
    <row r="469" spans="1:8" x14ac:dyDescent="0.2">
      <c r="A469" s="1" t="s">
        <v>1241</v>
      </c>
      <c r="B469" s="1" t="s">
        <v>1242</v>
      </c>
      <c r="C469" s="1" t="s">
        <v>462</v>
      </c>
      <c r="D469" s="1">
        <v>27.54</v>
      </c>
      <c r="E469" s="1">
        <v>91.1</v>
      </c>
      <c r="F469" s="1">
        <v>118.64</v>
      </c>
    </row>
    <row r="470" spans="1:8" x14ac:dyDescent="0.2">
      <c r="A470" s="1" t="s">
        <v>1243</v>
      </c>
      <c r="B470" s="2" t="s">
        <v>1244</v>
      </c>
      <c r="H470" s="1" t="s">
        <v>8319</v>
      </c>
    </row>
    <row r="471" spans="1:8" x14ac:dyDescent="0.2">
      <c r="A471" s="1" t="s">
        <v>52</v>
      </c>
      <c r="B471" s="1" t="s">
        <v>1245</v>
      </c>
      <c r="C471" s="1" t="s">
        <v>462</v>
      </c>
      <c r="D471" s="1">
        <v>82.55</v>
      </c>
      <c r="E471" s="1">
        <v>10.119999999999999</v>
      </c>
      <c r="F471" s="1">
        <v>92.67</v>
      </c>
    </row>
    <row r="472" spans="1:8" x14ac:dyDescent="0.2">
      <c r="A472" s="1" t="s">
        <v>1246</v>
      </c>
      <c r="B472" s="1" t="s">
        <v>1247</v>
      </c>
      <c r="C472" s="1" t="s">
        <v>462</v>
      </c>
      <c r="D472" s="1">
        <v>110.66</v>
      </c>
      <c r="E472" s="1">
        <v>10.119999999999999</v>
      </c>
      <c r="F472" s="1">
        <v>120.78</v>
      </c>
      <c r="H472" s="1" t="s">
        <v>8318</v>
      </c>
    </row>
    <row r="473" spans="1:8" x14ac:dyDescent="0.2">
      <c r="A473" s="1" t="s">
        <v>1248</v>
      </c>
      <c r="B473" s="1" t="s">
        <v>1249</v>
      </c>
      <c r="C473" s="1" t="s">
        <v>462</v>
      </c>
      <c r="D473" s="1">
        <v>118.5</v>
      </c>
      <c r="E473" s="1">
        <v>10.119999999999999</v>
      </c>
      <c r="F473" s="1">
        <v>128.62</v>
      </c>
    </row>
    <row r="474" spans="1:8" x14ac:dyDescent="0.2">
      <c r="A474" s="1" t="s">
        <v>1250</v>
      </c>
      <c r="B474" s="1" t="s">
        <v>1251</v>
      </c>
      <c r="C474" s="1" t="s">
        <v>462</v>
      </c>
      <c r="D474" s="1">
        <v>112.3</v>
      </c>
      <c r="E474" s="1">
        <v>10.119999999999999</v>
      </c>
      <c r="F474" s="1">
        <v>122.42</v>
      </c>
    </row>
    <row r="475" spans="1:8" x14ac:dyDescent="0.2">
      <c r="A475" s="1" t="s">
        <v>1252</v>
      </c>
      <c r="B475" s="1" t="s">
        <v>1253</v>
      </c>
    </row>
    <row r="476" spans="1:8" x14ac:dyDescent="0.2">
      <c r="A476" s="1" t="s">
        <v>1254</v>
      </c>
      <c r="B476" s="1" t="s">
        <v>1255</v>
      </c>
      <c r="C476" s="1" t="s">
        <v>462</v>
      </c>
      <c r="D476" s="1">
        <v>22.53</v>
      </c>
      <c r="F476" s="1">
        <v>22.53</v>
      </c>
    </row>
    <row r="477" spans="1:8" x14ac:dyDescent="0.2">
      <c r="A477" s="1" t="s">
        <v>1256</v>
      </c>
      <c r="B477" s="1" t="s">
        <v>1257</v>
      </c>
      <c r="C477" s="1" t="s">
        <v>462</v>
      </c>
      <c r="D477" s="1">
        <v>42.25</v>
      </c>
      <c r="F477" s="1">
        <v>42.25</v>
      </c>
    </row>
    <row r="478" spans="1:8" x14ac:dyDescent="0.2">
      <c r="A478" s="1" t="s">
        <v>1258</v>
      </c>
      <c r="B478" s="1" t="s">
        <v>1259</v>
      </c>
      <c r="C478" s="1" t="s">
        <v>462</v>
      </c>
      <c r="D478" s="1">
        <v>52.46</v>
      </c>
      <c r="F478" s="1">
        <v>52.46</v>
      </c>
    </row>
    <row r="479" spans="1:8" x14ac:dyDescent="0.2">
      <c r="A479" s="1" t="s">
        <v>1260</v>
      </c>
      <c r="B479" s="1" t="s">
        <v>1261</v>
      </c>
      <c r="C479" s="1" t="s">
        <v>462</v>
      </c>
      <c r="D479" s="1">
        <v>59.66</v>
      </c>
      <c r="F479" s="1">
        <v>59.66</v>
      </c>
    </row>
    <row r="480" spans="1:8" x14ac:dyDescent="0.2">
      <c r="A480" s="1" t="s">
        <v>53</v>
      </c>
      <c r="B480" s="1" t="s">
        <v>1262</v>
      </c>
      <c r="C480" s="1" t="s">
        <v>1263</v>
      </c>
      <c r="D480" s="1">
        <v>2.98</v>
      </c>
      <c r="F480" s="1">
        <v>2.98</v>
      </c>
    </row>
    <row r="481" spans="1:6" x14ac:dyDescent="0.2">
      <c r="A481" s="1" t="s">
        <v>1264</v>
      </c>
      <c r="B481" s="1" t="s">
        <v>1265</v>
      </c>
      <c r="C481" s="1" t="s">
        <v>462</v>
      </c>
      <c r="D481" s="1">
        <v>17.829999999999998</v>
      </c>
      <c r="F481" s="1">
        <v>17.829999999999998</v>
      </c>
    </row>
    <row r="482" spans="1:6" x14ac:dyDescent="0.2">
      <c r="A482" s="1" t="s">
        <v>1266</v>
      </c>
      <c r="B482" s="1" t="s">
        <v>1267</v>
      </c>
    </row>
    <row r="483" spans="1:6" x14ac:dyDescent="0.2">
      <c r="A483" s="1" t="s">
        <v>54</v>
      </c>
      <c r="B483" s="1" t="s">
        <v>1268</v>
      </c>
      <c r="C483" s="1" t="s">
        <v>1269</v>
      </c>
      <c r="D483" s="1">
        <v>33.81</v>
      </c>
      <c r="F483" s="1">
        <v>33.81</v>
      </c>
    </row>
    <row r="484" spans="1:6" x14ac:dyDescent="0.2">
      <c r="A484" s="1" t="s">
        <v>1270</v>
      </c>
      <c r="B484" s="1" t="s">
        <v>1271</v>
      </c>
      <c r="C484" s="1" t="s">
        <v>462</v>
      </c>
      <c r="D484" s="1">
        <v>25.9</v>
      </c>
      <c r="F484" s="1">
        <v>25.9</v>
      </c>
    </row>
    <row r="485" spans="1:6" x14ac:dyDescent="0.2">
      <c r="A485" s="1" t="s">
        <v>1272</v>
      </c>
      <c r="B485" s="1" t="s">
        <v>1273</v>
      </c>
      <c r="C485" s="1" t="s">
        <v>1269</v>
      </c>
      <c r="D485" s="1">
        <v>1002.23</v>
      </c>
      <c r="F485" s="1">
        <v>1002.23</v>
      </c>
    </row>
    <row r="486" spans="1:6" x14ac:dyDescent="0.2">
      <c r="A486" s="1" t="s">
        <v>1274</v>
      </c>
      <c r="B486" s="1" t="s">
        <v>1275</v>
      </c>
    </row>
    <row r="487" spans="1:6" x14ac:dyDescent="0.2">
      <c r="A487" s="1" t="s">
        <v>55</v>
      </c>
      <c r="B487" s="1" t="s">
        <v>1276</v>
      </c>
      <c r="C487" s="1" t="s">
        <v>462</v>
      </c>
      <c r="D487" s="1">
        <v>5.36</v>
      </c>
      <c r="F487" s="1">
        <v>5.36</v>
      </c>
    </row>
    <row r="488" spans="1:6" x14ac:dyDescent="0.2">
      <c r="A488" s="1" t="s">
        <v>1277</v>
      </c>
      <c r="B488" s="1" t="s">
        <v>1278</v>
      </c>
      <c r="C488" s="1" t="s">
        <v>462</v>
      </c>
      <c r="D488" s="1">
        <v>8.74</v>
      </c>
      <c r="F488" s="1">
        <v>8.74</v>
      </c>
    </row>
    <row r="489" spans="1:6" x14ac:dyDescent="0.2">
      <c r="A489" s="1" t="s">
        <v>1279</v>
      </c>
      <c r="B489" s="1" t="s">
        <v>1280</v>
      </c>
      <c r="C489" s="1" t="s">
        <v>462</v>
      </c>
      <c r="D489" s="1">
        <v>13.04</v>
      </c>
      <c r="F489" s="1">
        <v>13.04</v>
      </c>
    </row>
    <row r="490" spans="1:6" x14ac:dyDescent="0.2">
      <c r="A490" s="1" t="s">
        <v>1281</v>
      </c>
      <c r="B490" s="1" t="s">
        <v>1282</v>
      </c>
      <c r="C490" s="1" t="s">
        <v>462</v>
      </c>
      <c r="D490" s="1">
        <v>14.41</v>
      </c>
      <c r="F490" s="1">
        <v>14.41</v>
      </c>
    </row>
    <row r="491" spans="1:6" x14ac:dyDescent="0.2">
      <c r="A491" s="1" t="s">
        <v>1283</v>
      </c>
      <c r="B491" s="1" t="s">
        <v>1284</v>
      </c>
      <c r="C491" s="1" t="s">
        <v>462</v>
      </c>
      <c r="D491" s="1">
        <v>19.260000000000002</v>
      </c>
      <c r="F491" s="1">
        <v>19.260000000000002</v>
      </c>
    </row>
    <row r="492" spans="1:6" x14ac:dyDescent="0.2">
      <c r="A492" s="1" t="s">
        <v>1285</v>
      </c>
      <c r="B492" s="1" t="s">
        <v>1286</v>
      </c>
      <c r="C492" s="1" t="s">
        <v>462</v>
      </c>
      <c r="D492" s="1">
        <v>28.86</v>
      </c>
      <c r="F492" s="1">
        <v>28.86</v>
      </c>
    </row>
    <row r="493" spans="1:6" x14ac:dyDescent="0.2">
      <c r="A493" s="1" t="s">
        <v>1287</v>
      </c>
      <c r="B493" s="1" t="s">
        <v>1288</v>
      </c>
      <c r="C493" s="1" t="s">
        <v>462</v>
      </c>
      <c r="D493" s="1">
        <v>38.44</v>
      </c>
      <c r="F493" s="1">
        <v>38.44</v>
      </c>
    </row>
    <row r="494" spans="1:6" x14ac:dyDescent="0.2">
      <c r="A494" s="1" t="s">
        <v>56</v>
      </c>
      <c r="B494" s="1" t="s">
        <v>1289</v>
      </c>
      <c r="C494" s="1" t="s">
        <v>1263</v>
      </c>
      <c r="D494" s="1">
        <v>1.86</v>
      </c>
      <c r="F494" s="1">
        <v>1.86</v>
      </c>
    </row>
    <row r="495" spans="1:6" x14ac:dyDescent="0.2">
      <c r="A495" s="1" t="s">
        <v>1290</v>
      </c>
      <c r="B495" s="1" t="s">
        <v>1291</v>
      </c>
      <c r="C495" s="1" t="s">
        <v>462</v>
      </c>
      <c r="D495" s="1">
        <v>15.02</v>
      </c>
      <c r="F495" s="1">
        <v>15.02</v>
      </c>
    </row>
    <row r="496" spans="1:6" x14ac:dyDescent="0.2">
      <c r="A496" s="1" t="s">
        <v>1292</v>
      </c>
      <c r="B496" s="1" t="s">
        <v>1293</v>
      </c>
      <c r="C496" s="1" t="s">
        <v>462</v>
      </c>
      <c r="D496" s="1">
        <v>20.72</v>
      </c>
      <c r="F496" s="1">
        <v>20.72</v>
      </c>
    </row>
    <row r="497" spans="1:8" x14ac:dyDescent="0.2">
      <c r="A497" s="1" t="s">
        <v>1294</v>
      </c>
      <c r="B497" s="1" t="s">
        <v>1295</v>
      </c>
      <c r="C497" s="1" t="s">
        <v>462</v>
      </c>
      <c r="D497" s="1">
        <v>21.63</v>
      </c>
      <c r="F497" s="1">
        <v>21.63</v>
      </c>
    </row>
    <row r="498" spans="1:8" x14ac:dyDescent="0.2">
      <c r="A498" s="1" t="s">
        <v>1296</v>
      </c>
      <c r="B498" s="1" t="s">
        <v>1297</v>
      </c>
      <c r="C498" s="1" t="s">
        <v>462</v>
      </c>
      <c r="D498" s="1">
        <v>27.64</v>
      </c>
      <c r="F498" s="1">
        <v>27.64</v>
      </c>
    </row>
    <row r="499" spans="1:8" x14ac:dyDescent="0.2">
      <c r="A499" s="1" t="s">
        <v>1298</v>
      </c>
      <c r="B499" s="1" t="s">
        <v>1299</v>
      </c>
      <c r="C499" s="1" t="s">
        <v>462</v>
      </c>
      <c r="D499" s="1">
        <v>41.44</v>
      </c>
      <c r="F499" s="1">
        <v>41.44</v>
      </c>
    </row>
    <row r="500" spans="1:8" x14ac:dyDescent="0.2">
      <c r="A500" s="1" t="s">
        <v>1300</v>
      </c>
      <c r="B500" s="1" t="s">
        <v>1301</v>
      </c>
      <c r="C500" s="1" t="s">
        <v>462</v>
      </c>
      <c r="D500" s="1">
        <v>55.24</v>
      </c>
      <c r="F500" s="1">
        <v>55.24</v>
      </c>
    </row>
    <row r="501" spans="1:8" x14ac:dyDescent="0.2">
      <c r="A501" s="1" t="s">
        <v>1302</v>
      </c>
      <c r="B501" s="1" t="s">
        <v>1303</v>
      </c>
      <c r="C501" s="1" t="s">
        <v>1263</v>
      </c>
      <c r="D501" s="1">
        <v>2.68</v>
      </c>
      <c r="F501" s="1">
        <v>2.68</v>
      </c>
    </row>
    <row r="502" spans="1:8" x14ac:dyDescent="0.2">
      <c r="A502" s="1" t="s">
        <v>1304</v>
      </c>
      <c r="B502" s="2" t="s">
        <v>57</v>
      </c>
      <c r="H502" s="1" t="s">
        <v>8319</v>
      </c>
    </row>
    <row r="503" spans="1:8" x14ac:dyDescent="0.2">
      <c r="A503" s="1" t="s">
        <v>1305</v>
      </c>
      <c r="B503" s="1" t="s">
        <v>1306</v>
      </c>
    </row>
    <row r="504" spans="1:8" x14ac:dyDescent="0.2">
      <c r="A504" s="1" t="s">
        <v>1307</v>
      </c>
      <c r="B504" s="1" t="s">
        <v>1308</v>
      </c>
      <c r="C504" s="1" t="s">
        <v>462</v>
      </c>
      <c r="E504" s="1">
        <v>42.18</v>
      </c>
      <c r="F504" s="1">
        <v>42.18</v>
      </c>
    </row>
    <row r="505" spans="1:8" x14ac:dyDescent="0.2">
      <c r="A505" s="1" t="s">
        <v>1309</v>
      </c>
      <c r="B505" s="1" t="s">
        <v>1310</v>
      </c>
      <c r="C505" s="1" t="s">
        <v>462</v>
      </c>
      <c r="E505" s="1">
        <v>52.63</v>
      </c>
      <c r="F505" s="1">
        <v>52.63</v>
      </c>
    </row>
    <row r="506" spans="1:8" x14ac:dyDescent="0.2">
      <c r="A506" s="1" t="s">
        <v>1311</v>
      </c>
      <c r="B506" s="1" t="s">
        <v>1312</v>
      </c>
    </row>
    <row r="507" spans="1:8" x14ac:dyDescent="0.2">
      <c r="A507" s="1" t="s">
        <v>58</v>
      </c>
      <c r="B507" s="1" t="s">
        <v>1313</v>
      </c>
      <c r="C507" s="1" t="s">
        <v>462</v>
      </c>
      <c r="E507" s="1">
        <v>50.61</v>
      </c>
      <c r="F507" s="1">
        <v>50.61</v>
      </c>
      <c r="H507" s="1" t="s">
        <v>8318</v>
      </c>
    </row>
    <row r="508" spans="1:8" x14ac:dyDescent="0.2">
      <c r="A508" s="1" t="s">
        <v>1314</v>
      </c>
      <c r="B508" s="1" t="s">
        <v>1315</v>
      </c>
      <c r="C508" s="1" t="s">
        <v>462</v>
      </c>
      <c r="E508" s="1">
        <v>65.459999999999994</v>
      </c>
      <c r="F508" s="1">
        <v>65.459999999999994</v>
      </c>
    </row>
    <row r="509" spans="1:8" x14ac:dyDescent="0.2">
      <c r="A509" s="1" t="s">
        <v>1316</v>
      </c>
      <c r="B509" s="1" t="s">
        <v>1317</v>
      </c>
    </row>
    <row r="510" spans="1:8" x14ac:dyDescent="0.2">
      <c r="A510" s="1" t="s">
        <v>1318</v>
      </c>
      <c r="B510" s="1" t="s">
        <v>1319</v>
      </c>
      <c r="C510" s="1" t="s">
        <v>462</v>
      </c>
      <c r="E510" s="1">
        <v>7.25</v>
      </c>
      <c r="F510" s="1">
        <v>7.25</v>
      </c>
    </row>
    <row r="511" spans="1:8" x14ac:dyDescent="0.2">
      <c r="A511" s="1" t="s">
        <v>1320</v>
      </c>
      <c r="B511" s="1" t="s">
        <v>1321</v>
      </c>
      <c r="C511" s="1" t="s">
        <v>462</v>
      </c>
      <c r="E511" s="1">
        <v>15.74</v>
      </c>
      <c r="F511" s="1">
        <v>15.74</v>
      </c>
    </row>
    <row r="512" spans="1:8" x14ac:dyDescent="0.2">
      <c r="A512" s="1" t="s">
        <v>1322</v>
      </c>
      <c r="B512" s="1" t="s">
        <v>1323</v>
      </c>
      <c r="C512" s="1" t="s">
        <v>462</v>
      </c>
      <c r="D512" s="1">
        <v>19.600000000000001</v>
      </c>
      <c r="E512" s="1">
        <v>56.68</v>
      </c>
      <c r="F512" s="1">
        <v>76.28</v>
      </c>
    </row>
    <row r="513" spans="1:6" x14ac:dyDescent="0.2">
      <c r="A513" s="1" t="s">
        <v>1324</v>
      </c>
      <c r="B513" s="1" t="s">
        <v>1325</v>
      </c>
    </row>
    <row r="514" spans="1:6" x14ac:dyDescent="0.2">
      <c r="A514" s="1" t="s">
        <v>1326</v>
      </c>
      <c r="B514" s="1" t="s">
        <v>1327</v>
      </c>
      <c r="C514" s="1" t="s">
        <v>462</v>
      </c>
      <c r="E514" s="1">
        <v>52.11</v>
      </c>
      <c r="F514" s="1">
        <v>52.11</v>
      </c>
    </row>
    <row r="515" spans="1:6" x14ac:dyDescent="0.2">
      <c r="A515" s="1" t="s">
        <v>1328</v>
      </c>
      <c r="B515" s="1" t="s">
        <v>1329</v>
      </c>
    </row>
    <row r="516" spans="1:6" x14ac:dyDescent="0.2">
      <c r="A516" s="1" t="s">
        <v>1330</v>
      </c>
      <c r="B516" s="1" t="s">
        <v>1331</v>
      </c>
      <c r="C516" s="1" t="s">
        <v>462</v>
      </c>
      <c r="E516" s="1">
        <v>10.119999999999999</v>
      </c>
      <c r="F516" s="1">
        <v>10.119999999999999</v>
      </c>
    </row>
    <row r="517" spans="1:6" x14ac:dyDescent="0.2">
      <c r="A517" s="1" t="s">
        <v>1332</v>
      </c>
      <c r="B517" s="1" t="s">
        <v>59</v>
      </c>
    </row>
    <row r="518" spans="1:6" x14ac:dyDescent="0.2">
      <c r="A518" s="1" t="s">
        <v>1333</v>
      </c>
      <c r="B518" s="1" t="s">
        <v>1334</v>
      </c>
    </row>
    <row r="519" spans="1:6" x14ac:dyDescent="0.2">
      <c r="A519" s="1" t="s">
        <v>1335</v>
      </c>
      <c r="B519" s="1" t="s">
        <v>1336</v>
      </c>
      <c r="C519" s="1" t="s">
        <v>462</v>
      </c>
      <c r="D519" s="1">
        <v>16.59</v>
      </c>
      <c r="E519" s="1">
        <v>0.24</v>
      </c>
      <c r="F519" s="1">
        <v>16.829999999999998</v>
      </c>
    </row>
    <row r="520" spans="1:6" x14ac:dyDescent="0.2">
      <c r="A520" s="1" t="s">
        <v>60</v>
      </c>
      <c r="B520" s="1" t="s">
        <v>1337</v>
      </c>
      <c r="C520" s="1" t="s">
        <v>462</v>
      </c>
      <c r="D520" s="1">
        <v>17.04</v>
      </c>
      <c r="E520" s="1">
        <v>0.24</v>
      </c>
      <c r="F520" s="1">
        <v>17.28</v>
      </c>
    </row>
    <row r="521" spans="1:6" x14ac:dyDescent="0.2">
      <c r="A521" s="1" t="s">
        <v>1338</v>
      </c>
      <c r="B521" s="1" t="s">
        <v>1339</v>
      </c>
      <c r="C521" s="1" t="s">
        <v>462</v>
      </c>
      <c r="D521" s="1">
        <v>28.24</v>
      </c>
      <c r="E521" s="1">
        <v>0.79</v>
      </c>
      <c r="F521" s="1">
        <v>29.03</v>
      </c>
    </row>
    <row r="522" spans="1:6" x14ac:dyDescent="0.2">
      <c r="A522" s="1" t="s">
        <v>1340</v>
      </c>
      <c r="B522" s="1" t="s">
        <v>1341</v>
      </c>
      <c r="C522" s="1" t="s">
        <v>462</v>
      </c>
      <c r="D522" s="1">
        <v>15.49</v>
      </c>
      <c r="F522" s="1">
        <v>15.49</v>
      </c>
    </row>
    <row r="523" spans="1:6" x14ac:dyDescent="0.2">
      <c r="A523" s="1" t="s">
        <v>1342</v>
      </c>
      <c r="B523" s="1" t="s">
        <v>1343</v>
      </c>
    </row>
    <row r="524" spans="1:6" x14ac:dyDescent="0.2">
      <c r="A524" s="1" t="s">
        <v>61</v>
      </c>
      <c r="B524" s="1" t="s">
        <v>1344</v>
      </c>
      <c r="C524" s="1" t="s">
        <v>462</v>
      </c>
      <c r="D524" s="1">
        <v>10.210000000000001</v>
      </c>
      <c r="E524" s="1">
        <v>1.0900000000000001</v>
      </c>
      <c r="F524" s="1">
        <v>11.3</v>
      </c>
    </row>
    <row r="525" spans="1:6" x14ac:dyDescent="0.2">
      <c r="A525" s="1" t="s">
        <v>1345</v>
      </c>
      <c r="B525" s="1" t="s">
        <v>1346</v>
      </c>
      <c r="C525" s="1" t="s">
        <v>462</v>
      </c>
      <c r="D525" s="1">
        <v>11.51</v>
      </c>
      <c r="E525" s="1">
        <v>1.22</v>
      </c>
      <c r="F525" s="1">
        <v>12.73</v>
      </c>
    </row>
    <row r="526" spans="1:6" x14ac:dyDescent="0.2">
      <c r="A526" s="1" t="s">
        <v>1347</v>
      </c>
      <c r="B526" s="1" t="s">
        <v>1348</v>
      </c>
      <c r="C526" s="1" t="s">
        <v>462</v>
      </c>
      <c r="D526" s="1">
        <v>20.94</v>
      </c>
      <c r="E526" s="1">
        <v>0.7</v>
      </c>
      <c r="F526" s="1">
        <v>21.64</v>
      </c>
    </row>
    <row r="527" spans="1:6" x14ac:dyDescent="0.2">
      <c r="A527" s="1" t="s">
        <v>1349</v>
      </c>
      <c r="B527" s="1" t="s">
        <v>1350</v>
      </c>
      <c r="C527" s="1" t="s">
        <v>462</v>
      </c>
      <c r="D527" s="1">
        <v>22.16</v>
      </c>
      <c r="E527" s="1">
        <v>0.67</v>
      </c>
      <c r="F527" s="1">
        <v>22.83</v>
      </c>
    </row>
    <row r="528" spans="1:6" x14ac:dyDescent="0.2">
      <c r="A528" s="1" t="s">
        <v>1351</v>
      </c>
      <c r="B528" s="1" t="s">
        <v>1352</v>
      </c>
    </row>
    <row r="529" spans="1:6" x14ac:dyDescent="0.2">
      <c r="A529" s="1" t="s">
        <v>1353</v>
      </c>
      <c r="B529" s="1" t="s">
        <v>1354</v>
      </c>
      <c r="C529" s="1" t="s">
        <v>462</v>
      </c>
      <c r="D529" s="1">
        <v>40.07</v>
      </c>
      <c r="E529" s="1">
        <v>1.57</v>
      </c>
      <c r="F529" s="1">
        <v>41.64</v>
      </c>
    </row>
    <row r="530" spans="1:6" x14ac:dyDescent="0.2">
      <c r="A530" s="1" t="s">
        <v>1355</v>
      </c>
      <c r="B530" s="1" t="s">
        <v>1356</v>
      </c>
      <c r="C530" s="1" t="s">
        <v>462</v>
      </c>
      <c r="D530" s="1">
        <v>34.229999999999997</v>
      </c>
      <c r="E530" s="1">
        <v>1.27</v>
      </c>
      <c r="F530" s="1">
        <v>35.5</v>
      </c>
    </row>
    <row r="531" spans="1:6" x14ac:dyDescent="0.2">
      <c r="A531" s="1" t="s">
        <v>1357</v>
      </c>
      <c r="B531" s="1" t="s">
        <v>1358</v>
      </c>
    </row>
    <row r="532" spans="1:6" x14ac:dyDescent="0.2">
      <c r="A532" s="1" t="s">
        <v>62</v>
      </c>
      <c r="B532" s="1" t="s">
        <v>1359</v>
      </c>
      <c r="C532" s="1" t="s">
        <v>462</v>
      </c>
      <c r="D532" s="1">
        <v>268.20999999999998</v>
      </c>
      <c r="F532" s="1">
        <v>268.20999999999998</v>
      </c>
    </row>
    <row r="533" spans="1:6" x14ac:dyDescent="0.2">
      <c r="A533" s="1" t="s">
        <v>1360</v>
      </c>
      <c r="B533" s="1" t="s">
        <v>1361</v>
      </c>
    </row>
    <row r="534" spans="1:6" x14ac:dyDescent="0.2">
      <c r="A534" s="1" t="s">
        <v>1362</v>
      </c>
      <c r="B534" s="1" t="s">
        <v>1363</v>
      </c>
      <c r="C534" s="1" t="s">
        <v>462</v>
      </c>
      <c r="D534" s="1">
        <v>6.79</v>
      </c>
      <c r="E534" s="1">
        <v>0.1</v>
      </c>
      <c r="F534" s="1">
        <v>6.89</v>
      </c>
    </row>
    <row r="535" spans="1:6" x14ac:dyDescent="0.2">
      <c r="A535" s="1" t="s">
        <v>1364</v>
      </c>
      <c r="B535" s="1" t="s">
        <v>1365</v>
      </c>
    </row>
    <row r="536" spans="1:6" x14ac:dyDescent="0.2">
      <c r="A536" s="1" t="s">
        <v>63</v>
      </c>
      <c r="B536" s="1" t="s">
        <v>1366</v>
      </c>
      <c r="C536" s="1" t="s">
        <v>462</v>
      </c>
      <c r="D536" s="1">
        <v>3.95</v>
      </c>
      <c r="E536" s="1">
        <v>2.35</v>
      </c>
      <c r="F536" s="1">
        <v>6.3</v>
      </c>
    </row>
    <row r="537" spans="1:6" x14ac:dyDescent="0.2">
      <c r="A537" s="1" t="s">
        <v>1367</v>
      </c>
      <c r="B537" s="1" t="s">
        <v>1368</v>
      </c>
      <c r="C537" s="1" t="s">
        <v>462</v>
      </c>
      <c r="D537" s="1">
        <v>21.31</v>
      </c>
      <c r="E537" s="1">
        <v>2.16</v>
      </c>
      <c r="F537" s="1">
        <v>23.47</v>
      </c>
    </row>
    <row r="538" spans="1:6" x14ac:dyDescent="0.2">
      <c r="A538" s="1" t="s">
        <v>1369</v>
      </c>
      <c r="B538" s="1" t="s">
        <v>1370</v>
      </c>
    </row>
    <row r="539" spans="1:6" x14ac:dyDescent="0.2">
      <c r="A539" s="1" t="s">
        <v>64</v>
      </c>
      <c r="B539" s="1" t="s">
        <v>1371</v>
      </c>
      <c r="C539" s="1" t="s">
        <v>462</v>
      </c>
      <c r="D539" s="1">
        <v>19.399999999999999</v>
      </c>
      <c r="E539" s="1">
        <v>0.36</v>
      </c>
      <c r="F539" s="1">
        <v>19.760000000000002</v>
      </c>
    </row>
    <row r="540" spans="1:6" x14ac:dyDescent="0.2">
      <c r="A540" s="1" t="s">
        <v>1372</v>
      </c>
      <c r="B540" s="1" t="s">
        <v>1373</v>
      </c>
      <c r="C540" s="1" t="s">
        <v>462</v>
      </c>
      <c r="D540" s="1">
        <v>13.79</v>
      </c>
      <c r="E540" s="1">
        <v>0.25</v>
      </c>
      <c r="F540" s="1">
        <v>14.04</v>
      </c>
    </row>
    <row r="541" spans="1:6" x14ac:dyDescent="0.2">
      <c r="A541" s="1" t="s">
        <v>1374</v>
      </c>
      <c r="B541" s="1" t="s">
        <v>1375</v>
      </c>
      <c r="C541" s="1" t="s">
        <v>462</v>
      </c>
      <c r="D541" s="1">
        <v>14</v>
      </c>
      <c r="E541" s="1">
        <v>0.11</v>
      </c>
      <c r="F541" s="1">
        <v>14.11</v>
      </c>
    </row>
    <row r="542" spans="1:6" x14ac:dyDescent="0.2">
      <c r="A542" s="1" t="s">
        <v>1376</v>
      </c>
      <c r="B542" s="1" t="s">
        <v>1377</v>
      </c>
      <c r="C542" s="1" t="s">
        <v>462</v>
      </c>
      <c r="D542" s="1">
        <v>21.39</v>
      </c>
      <c r="E542" s="1">
        <v>0.34</v>
      </c>
      <c r="F542" s="1">
        <v>21.73</v>
      </c>
    </row>
    <row r="543" spans="1:6" x14ac:dyDescent="0.2">
      <c r="A543" s="1" t="s">
        <v>1378</v>
      </c>
      <c r="B543" s="1" t="s">
        <v>65</v>
      </c>
    </row>
    <row r="544" spans="1:6" x14ac:dyDescent="0.2">
      <c r="A544" s="1" t="s">
        <v>1379</v>
      </c>
      <c r="B544" s="1" t="s">
        <v>1380</v>
      </c>
    </row>
    <row r="545" spans="1:6" x14ac:dyDescent="0.2">
      <c r="A545" s="1" t="s">
        <v>1381</v>
      </c>
      <c r="B545" s="1" t="s">
        <v>1382</v>
      </c>
      <c r="C545" s="1" t="s">
        <v>379</v>
      </c>
      <c r="D545" s="1">
        <v>37.69</v>
      </c>
      <c r="E545" s="1">
        <v>49.74</v>
      </c>
      <c r="F545" s="1">
        <v>87.43</v>
      </c>
    </row>
    <row r="546" spans="1:6" x14ac:dyDescent="0.2">
      <c r="A546" s="1" t="s">
        <v>1383</v>
      </c>
      <c r="B546" s="1" t="s">
        <v>1384</v>
      </c>
      <c r="C546" s="1" t="s">
        <v>379</v>
      </c>
      <c r="D546" s="1">
        <v>19.829999999999998</v>
      </c>
      <c r="E546" s="1">
        <v>29.92</v>
      </c>
      <c r="F546" s="1">
        <v>49.75</v>
      </c>
    </row>
    <row r="547" spans="1:6" x14ac:dyDescent="0.2">
      <c r="A547" s="1" t="s">
        <v>1385</v>
      </c>
      <c r="B547" s="1" t="s">
        <v>1386</v>
      </c>
      <c r="C547" s="1" t="s">
        <v>379</v>
      </c>
      <c r="D547" s="1">
        <v>13.44</v>
      </c>
      <c r="E547" s="1">
        <v>7.24</v>
      </c>
      <c r="F547" s="1">
        <v>20.68</v>
      </c>
    </row>
    <row r="548" spans="1:6" x14ac:dyDescent="0.2">
      <c r="A548" s="1" t="s">
        <v>1387</v>
      </c>
      <c r="B548" s="1" t="s">
        <v>1388</v>
      </c>
      <c r="C548" s="1" t="s">
        <v>379</v>
      </c>
      <c r="D548" s="1">
        <v>48</v>
      </c>
      <c r="E548" s="1">
        <v>57.89</v>
      </c>
      <c r="F548" s="1">
        <v>105.89</v>
      </c>
    </row>
    <row r="549" spans="1:6" x14ac:dyDescent="0.2">
      <c r="A549" s="1" t="s">
        <v>1389</v>
      </c>
      <c r="B549" s="1" t="s">
        <v>1390</v>
      </c>
      <c r="C549" s="1" t="s">
        <v>379</v>
      </c>
      <c r="D549" s="1">
        <v>295.95999999999998</v>
      </c>
      <c r="F549" s="1">
        <v>295.95999999999998</v>
      </c>
    </row>
    <row r="550" spans="1:6" x14ac:dyDescent="0.2">
      <c r="A550" s="1" t="s">
        <v>1391</v>
      </c>
      <c r="B550" s="1" t="s">
        <v>1392</v>
      </c>
      <c r="C550" s="1" t="s">
        <v>379</v>
      </c>
      <c r="D550" s="1">
        <v>310</v>
      </c>
      <c r="F550" s="1">
        <v>310</v>
      </c>
    </row>
    <row r="551" spans="1:6" x14ac:dyDescent="0.2">
      <c r="A551" s="1" t="s">
        <v>1393</v>
      </c>
      <c r="B551" s="1" t="s">
        <v>1394</v>
      </c>
      <c r="C551" s="1" t="s">
        <v>379</v>
      </c>
      <c r="D551" s="1">
        <v>332.85</v>
      </c>
      <c r="F551" s="1">
        <v>332.85</v>
      </c>
    </row>
    <row r="552" spans="1:6" x14ac:dyDescent="0.2">
      <c r="A552" s="1" t="s">
        <v>1395</v>
      </c>
      <c r="B552" s="1" t="s">
        <v>1396</v>
      </c>
    </row>
    <row r="553" spans="1:6" x14ac:dyDescent="0.2">
      <c r="A553" s="1" t="s">
        <v>66</v>
      </c>
      <c r="B553" s="1" t="s">
        <v>1397</v>
      </c>
      <c r="C553" s="1" t="s">
        <v>462</v>
      </c>
      <c r="D553" s="1">
        <v>19.62</v>
      </c>
      <c r="E553" s="1">
        <v>27.14</v>
      </c>
      <c r="F553" s="1">
        <v>46.76</v>
      </c>
    </row>
    <row r="554" spans="1:6" x14ac:dyDescent="0.2">
      <c r="A554" s="1" t="s">
        <v>1398</v>
      </c>
      <c r="B554" s="1" t="s">
        <v>1399</v>
      </c>
      <c r="C554" s="1" t="s">
        <v>886</v>
      </c>
      <c r="D554" s="1">
        <v>9.9700000000000006</v>
      </c>
      <c r="E554" s="1">
        <v>1.87</v>
      </c>
      <c r="F554" s="1">
        <v>11.84</v>
      </c>
    </row>
    <row r="555" spans="1:6" x14ac:dyDescent="0.2">
      <c r="A555" s="1" t="s">
        <v>1400</v>
      </c>
      <c r="B555" s="1" t="s">
        <v>1401</v>
      </c>
      <c r="C555" s="1" t="s">
        <v>1402</v>
      </c>
      <c r="D555" s="1">
        <v>5.83</v>
      </c>
      <c r="E555" s="1">
        <v>1.69</v>
      </c>
      <c r="F555" s="1">
        <v>7.52</v>
      </c>
    </row>
    <row r="556" spans="1:6" x14ac:dyDescent="0.2">
      <c r="A556" s="1" t="s">
        <v>1403</v>
      </c>
      <c r="B556" s="1" t="s">
        <v>1404</v>
      </c>
      <c r="C556" s="1" t="s">
        <v>462</v>
      </c>
      <c r="E556" s="1">
        <v>12.84</v>
      </c>
      <c r="F556" s="1">
        <v>12.84</v>
      </c>
    </row>
    <row r="557" spans="1:6" x14ac:dyDescent="0.2">
      <c r="A557" s="1" t="s">
        <v>1405</v>
      </c>
      <c r="B557" s="1" t="s">
        <v>1406</v>
      </c>
    </row>
    <row r="558" spans="1:6" x14ac:dyDescent="0.2">
      <c r="A558" s="1" t="s">
        <v>67</v>
      </c>
      <c r="B558" s="1" t="s">
        <v>1407</v>
      </c>
      <c r="C558" s="1" t="s">
        <v>462</v>
      </c>
      <c r="E558" s="1">
        <v>7.48</v>
      </c>
      <c r="F558" s="1">
        <v>7.48</v>
      </c>
    </row>
    <row r="559" spans="1:6" x14ac:dyDescent="0.2">
      <c r="A559" s="1" t="s">
        <v>1408</v>
      </c>
      <c r="B559" s="1" t="s">
        <v>1409</v>
      </c>
    </row>
    <row r="560" spans="1:6" x14ac:dyDescent="0.2">
      <c r="A560" s="1" t="s">
        <v>1410</v>
      </c>
      <c r="B560" s="1" t="s">
        <v>1411</v>
      </c>
      <c r="C560" s="1" t="s">
        <v>379</v>
      </c>
      <c r="D560" s="1">
        <v>33.83</v>
      </c>
      <c r="E560" s="1">
        <v>0.63</v>
      </c>
      <c r="F560" s="1">
        <v>34.46</v>
      </c>
    </row>
    <row r="561" spans="1:6" x14ac:dyDescent="0.2">
      <c r="A561" s="1" t="s">
        <v>1412</v>
      </c>
      <c r="B561" s="1" t="s">
        <v>1413</v>
      </c>
      <c r="C561" s="1" t="s">
        <v>462</v>
      </c>
      <c r="D561" s="1">
        <v>112.75</v>
      </c>
      <c r="E561" s="1">
        <v>18.71</v>
      </c>
      <c r="F561" s="1">
        <v>131.46</v>
      </c>
    </row>
    <row r="562" spans="1:6" x14ac:dyDescent="0.2">
      <c r="A562" s="1" t="s">
        <v>1414</v>
      </c>
      <c r="B562" s="1" t="s">
        <v>1415</v>
      </c>
      <c r="C562" s="1" t="s">
        <v>462</v>
      </c>
      <c r="D562" s="1">
        <v>140.61000000000001</v>
      </c>
      <c r="E562" s="1">
        <v>11.22</v>
      </c>
      <c r="F562" s="1">
        <v>151.83000000000001</v>
      </c>
    </row>
    <row r="563" spans="1:6" x14ac:dyDescent="0.2">
      <c r="A563" s="1" t="s">
        <v>1416</v>
      </c>
      <c r="B563" s="1" t="s">
        <v>1417</v>
      </c>
      <c r="C563" s="1" t="s">
        <v>379</v>
      </c>
      <c r="D563" s="1">
        <v>5.36</v>
      </c>
      <c r="E563" s="1">
        <v>11.22</v>
      </c>
      <c r="F563" s="1">
        <v>16.579999999999998</v>
      </c>
    </row>
    <row r="564" spans="1:6" x14ac:dyDescent="0.2">
      <c r="A564" s="1" t="s">
        <v>1418</v>
      </c>
      <c r="B564" s="1" t="s">
        <v>1419</v>
      </c>
      <c r="C564" s="1" t="s">
        <v>379</v>
      </c>
      <c r="D564" s="1">
        <v>8.14</v>
      </c>
      <c r="E564" s="1">
        <v>11.22</v>
      </c>
      <c r="F564" s="1">
        <v>19.36</v>
      </c>
    </row>
    <row r="565" spans="1:6" x14ac:dyDescent="0.2">
      <c r="A565" s="1" t="s">
        <v>1420</v>
      </c>
      <c r="B565" s="1" t="s">
        <v>1421</v>
      </c>
      <c r="C565" s="1" t="s">
        <v>379</v>
      </c>
      <c r="D565" s="1">
        <v>16.13</v>
      </c>
      <c r="E565" s="1">
        <v>11.22</v>
      </c>
      <c r="F565" s="1">
        <v>27.35</v>
      </c>
    </row>
    <row r="566" spans="1:6" x14ac:dyDescent="0.2">
      <c r="A566" s="1" t="s">
        <v>1422</v>
      </c>
      <c r="B566" s="1" t="s">
        <v>1423</v>
      </c>
    </row>
    <row r="567" spans="1:6" x14ac:dyDescent="0.2">
      <c r="A567" s="1" t="s">
        <v>1424</v>
      </c>
      <c r="B567" s="1" t="s">
        <v>1425</v>
      </c>
      <c r="C567" s="1" t="s">
        <v>437</v>
      </c>
      <c r="D567" s="1">
        <v>13.86</v>
      </c>
      <c r="E567" s="1">
        <v>13.09</v>
      </c>
      <c r="F567" s="1">
        <v>26.95</v>
      </c>
    </row>
    <row r="568" spans="1:6" x14ac:dyDescent="0.2">
      <c r="A568" s="1" t="s">
        <v>1426</v>
      </c>
      <c r="B568" s="1" t="s">
        <v>1427</v>
      </c>
      <c r="C568" s="1" t="s">
        <v>437</v>
      </c>
      <c r="D568" s="1">
        <v>19.27</v>
      </c>
      <c r="E568" s="1">
        <v>14.96</v>
      </c>
      <c r="F568" s="1">
        <v>34.229999999999997</v>
      </c>
    </row>
    <row r="569" spans="1:6" x14ac:dyDescent="0.2">
      <c r="A569" s="1" t="s">
        <v>1428</v>
      </c>
      <c r="B569" s="1" t="s">
        <v>1429</v>
      </c>
      <c r="C569" s="1" t="s">
        <v>437</v>
      </c>
      <c r="D569" s="1">
        <v>18.45</v>
      </c>
      <c r="E569" s="1">
        <v>18.71</v>
      </c>
      <c r="F569" s="1">
        <v>37.159999999999997</v>
      </c>
    </row>
    <row r="570" spans="1:6" x14ac:dyDescent="0.2">
      <c r="A570" s="1" t="s">
        <v>1430</v>
      </c>
      <c r="B570" s="1" t="s">
        <v>1431</v>
      </c>
    </row>
    <row r="571" spans="1:6" x14ac:dyDescent="0.2">
      <c r="A571" s="1" t="s">
        <v>1432</v>
      </c>
      <c r="B571" s="1" t="s">
        <v>1433</v>
      </c>
      <c r="C571" s="1" t="s">
        <v>376</v>
      </c>
      <c r="D571" s="1">
        <v>11318.67</v>
      </c>
      <c r="F571" s="1">
        <v>11318.67</v>
      </c>
    </row>
    <row r="572" spans="1:6" x14ac:dyDescent="0.2">
      <c r="A572" s="1" t="s">
        <v>1434</v>
      </c>
      <c r="B572" s="1" t="s">
        <v>1435</v>
      </c>
      <c r="C572" s="1" t="s">
        <v>1436</v>
      </c>
      <c r="D572" s="1">
        <v>664.59</v>
      </c>
      <c r="F572" s="1">
        <v>664.59</v>
      </c>
    </row>
    <row r="573" spans="1:6" x14ac:dyDescent="0.2">
      <c r="A573" s="1" t="s">
        <v>1437</v>
      </c>
      <c r="B573" s="1" t="s">
        <v>1438</v>
      </c>
      <c r="C573" s="1" t="s">
        <v>327</v>
      </c>
      <c r="D573" s="1">
        <v>368.17</v>
      </c>
      <c r="F573" s="1">
        <v>368.17</v>
      </c>
    </row>
    <row r="574" spans="1:6" x14ac:dyDescent="0.2">
      <c r="A574" s="1" t="s">
        <v>1439</v>
      </c>
      <c r="B574" s="1" t="s">
        <v>1440</v>
      </c>
      <c r="C574" s="1" t="s">
        <v>1441</v>
      </c>
      <c r="D574" s="1">
        <v>2.99</v>
      </c>
      <c r="E574" s="1">
        <v>3.37</v>
      </c>
      <c r="F574" s="1">
        <v>6.36</v>
      </c>
    </row>
    <row r="575" spans="1:6" x14ac:dyDescent="0.2">
      <c r="A575" s="1" t="s">
        <v>1442</v>
      </c>
      <c r="B575" s="1" t="s">
        <v>1443</v>
      </c>
    </row>
    <row r="576" spans="1:6" x14ac:dyDescent="0.2">
      <c r="A576" s="1" t="s">
        <v>1444</v>
      </c>
      <c r="B576" s="1" t="s">
        <v>1445</v>
      </c>
      <c r="C576" s="1" t="s">
        <v>462</v>
      </c>
      <c r="D576" s="1">
        <v>122.11</v>
      </c>
      <c r="E576" s="1">
        <v>112.2</v>
      </c>
      <c r="F576" s="1">
        <v>234.31</v>
      </c>
    </row>
    <row r="577" spans="1:6" x14ac:dyDescent="0.2">
      <c r="A577" s="1" t="s">
        <v>1446</v>
      </c>
      <c r="B577" s="1" t="s">
        <v>1447</v>
      </c>
      <c r="C577" s="1" t="s">
        <v>462</v>
      </c>
      <c r="D577" s="1">
        <v>258.69</v>
      </c>
      <c r="E577" s="1">
        <v>217.08</v>
      </c>
      <c r="F577" s="1">
        <v>475.77</v>
      </c>
    </row>
    <row r="578" spans="1:6" x14ac:dyDescent="0.2">
      <c r="A578" s="1" t="s">
        <v>1448</v>
      </c>
      <c r="B578" s="1" t="s">
        <v>1449</v>
      </c>
      <c r="C578" s="1" t="s">
        <v>462</v>
      </c>
      <c r="D578" s="1">
        <v>830.44</v>
      </c>
      <c r="E578" s="1">
        <v>100.94</v>
      </c>
      <c r="F578" s="1">
        <v>931.38</v>
      </c>
    </row>
    <row r="579" spans="1:6" x14ac:dyDescent="0.2">
      <c r="A579" s="1" t="s">
        <v>1450</v>
      </c>
      <c r="B579" s="1" t="s">
        <v>1451</v>
      </c>
      <c r="C579" s="1" t="s">
        <v>462</v>
      </c>
      <c r="D579" s="1">
        <v>603.87</v>
      </c>
      <c r="E579" s="1">
        <v>123.97</v>
      </c>
      <c r="F579" s="1">
        <v>727.84</v>
      </c>
    </row>
    <row r="580" spans="1:6" x14ac:dyDescent="0.2">
      <c r="A580" s="1" t="s">
        <v>1452</v>
      </c>
      <c r="B580" s="1" t="s">
        <v>68</v>
      </c>
    </row>
    <row r="581" spans="1:6" x14ac:dyDescent="0.2">
      <c r="A581" s="1" t="s">
        <v>1453</v>
      </c>
      <c r="B581" s="1" t="s">
        <v>1454</v>
      </c>
    </row>
    <row r="582" spans="1:6" x14ac:dyDescent="0.2">
      <c r="A582" s="1" t="s">
        <v>69</v>
      </c>
      <c r="B582" s="1" t="s">
        <v>1455</v>
      </c>
      <c r="C582" s="1" t="s">
        <v>379</v>
      </c>
      <c r="D582" s="1">
        <v>42.14</v>
      </c>
      <c r="E582" s="1">
        <v>48.62</v>
      </c>
      <c r="F582" s="1">
        <v>90.76</v>
      </c>
    </row>
    <row r="583" spans="1:6" x14ac:dyDescent="0.2">
      <c r="A583" s="1" t="s">
        <v>70</v>
      </c>
      <c r="B583" s="1" t="s">
        <v>1456</v>
      </c>
      <c r="C583" s="1" t="s">
        <v>379</v>
      </c>
      <c r="D583" s="1">
        <v>175.65</v>
      </c>
      <c r="E583" s="1">
        <v>56.11</v>
      </c>
      <c r="F583" s="1">
        <v>231.76</v>
      </c>
    </row>
    <row r="584" spans="1:6" x14ac:dyDescent="0.2">
      <c r="A584" s="1" t="s">
        <v>1457</v>
      </c>
      <c r="B584" s="1" t="s">
        <v>1458</v>
      </c>
      <c r="C584" s="1" t="s">
        <v>379</v>
      </c>
      <c r="D584" s="1">
        <v>67.17</v>
      </c>
      <c r="E584" s="1">
        <v>44.88</v>
      </c>
      <c r="F584" s="1">
        <v>112.05</v>
      </c>
    </row>
    <row r="585" spans="1:6" x14ac:dyDescent="0.2">
      <c r="A585" s="1" t="s">
        <v>1459</v>
      </c>
      <c r="B585" s="1" t="s">
        <v>1460</v>
      </c>
      <c r="C585" s="1" t="s">
        <v>379</v>
      </c>
      <c r="E585" s="1">
        <v>5.76</v>
      </c>
      <c r="F585" s="1">
        <v>5.76</v>
      </c>
    </row>
    <row r="586" spans="1:6" x14ac:dyDescent="0.2">
      <c r="A586" s="1" t="s">
        <v>1461</v>
      </c>
      <c r="B586" s="1" t="s">
        <v>1462</v>
      </c>
      <c r="C586" s="1" t="s">
        <v>379</v>
      </c>
      <c r="E586" s="1">
        <v>6.85</v>
      </c>
      <c r="F586" s="1">
        <v>6.85</v>
      </c>
    </row>
    <row r="587" spans="1:6" x14ac:dyDescent="0.2">
      <c r="A587" s="1" t="s">
        <v>1463</v>
      </c>
      <c r="B587" s="1" t="s">
        <v>1464</v>
      </c>
    </row>
    <row r="588" spans="1:6" x14ac:dyDescent="0.2">
      <c r="A588" s="1" t="s">
        <v>1465</v>
      </c>
      <c r="B588" s="1" t="s">
        <v>1466</v>
      </c>
      <c r="C588" s="1" t="s">
        <v>379</v>
      </c>
      <c r="D588" s="1">
        <v>128.94</v>
      </c>
      <c r="E588" s="1">
        <v>52.36</v>
      </c>
      <c r="F588" s="1">
        <v>181.3</v>
      </c>
    </row>
    <row r="589" spans="1:6" x14ac:dyDescent="0.2">
      <c r="A589" s="1" t="s">
        <v>1467</v>
      </c>
      <c r="B589" s="1" t="s">
        <v>1468</v>
      </c>
      <c r="C589" s="1" t="s">
        <v>379</v>
      </c>
      <c r="D589" s="1">
        <v>139.33000000000001</v>
      </c>
      <c r="E589" s="1">
        <v>52.36</v>
      </c>
      <c r="F589" s="1">
        <v>191.69</v>
      </c>
    </row>
    <row r="590" spans="1:6" x14ac:dyDescent="0.2">
      <c r="A590" s="1" t="s">
        <v>1469</v>
      </c>
      <c r="B590" s="1" t="s">
        <v>1470</v>
      </c>
      <c r="C590" s="1" t="s">
        <v>379</v>
      </c>
      <c r="D590" s="1">
        <v>121.96</v>
      </c>
      <c r="E590" s="1">
        <v>93.51</v>
      </c>
      <c r="F590" s="1">
        <v>215.47</v>
      </c>
    </row>
    <row r="591" spans="1:6" x14ac:dyDescent="0.2">
      <c r="A591" s="1" t="s">
        <v>1471</v>
      </c>
      <c r="B591" s="1" t="s">
        <v>1472</v>
      </c>
      <c r="C591" s="1" t="s">
        <v>379</v>
      </c>
      <c r="D591" s="1">
        <v>90.24</v>
      </c>
      <c r="E591" s="1">
        <v>50.49</v>
      </c>
      <c r="F591" s="1">
        <v>140.72999999999999</v>
      </c>
    </row>
    <row r="592" spans="1:6" x14ac:dyDescent="0.2">
      <c r="A592" s="1" t="s">
        <v>1473</v>
      </c>
      <c r="B592" s="1" t="s">
        <v>1474</v>
      </c>
      <c r="C592" s="1" t="s">
        <v>379</v>
      </c>
      <c r="D592" s="1">
        <v>47.23</v>
      </c>
      <c r="E592" s="1">
        <v>41.14</v>
      </c>
      <c r="F592" s="1">
        <v>88.37</v>
      </c>
    </row>
    <row r="593" spans="1:6" x14ac:dyDescent="0.2">
      <c r="A593" s="1" t="s">
        <v>1475</v>
      </c>
      <c r="B593" s="1" t="s">
        <v>1476</v>
      </c>
      <c r="C593" s="1" t="s">
        <v>379</v>
      </c>
      <c r="D593" s="1">
        <v>112.67</v>
      </c>
      <c r="E593" s="1">
        <v>81.83</v>
      </c>
      <c r="F593" s="1">
        <v>194.5</v>
      </c>
    </row>
    <row r="594" spans="1:6" x14ac:dyDescent="0.2">
      <c r="A594" s="1" t="s">
        <v>1477</v>
      </c>
      <c r="B594" s="1" t="s">
        <v>1478</v>
      </c>
      <c r="C594" s="1" t="s">
        <v>379</v>
      </c>
      <c r="D594" s="1">
        <v>99.24</v>
      </c>
      <c r="E594" s="1">
        <v>32.200000000000003</v>
      </c>
      <c r="F594" s="1">
        <v>131.44</v>
      </c>
    </row>
    <row r="595" spans="1:6" x14ac:dyDescent="0.2">
      <c r="A595" s="1" t="s">
        <v>1479</v>
      </c>
      <c r="B595" s="1" t="s">
        <v>1480</v>
      </c>
      <c r="C595" s="1" t="s">
        <v>379</v>
      </c>
      <c r="D595" s="1">
        <v>99.24</v>
      </c>
      <c r="E595" s="1">
        <v>57.42</v>
      </c>
      <c r="F595" s="1">
        <v>156.66</v>
      </c>
    </row>
    <row r="596" spans="1:6" x14ac:dyDescent="0.2">
      <c r="A596" s="1" t="s">
        <v>1481</v>
      </c>
      <c r="B596" s="1" t="s">
        <v>1482</v>
      </c>
      <c r="C596" s="1" t="s">
        <v>379</v>
      </c>
      <c r="D596" s="1">
        <v>64.040000000000006</v>
      </c>
      <c r="E596" s="1">
        <v>98.57</v>
      </c>
      <c r="F596" s="1">
        <v>162.61000000000001</v>
      </c>
    </row>
    <row r="597" spans="1:6" x14ac:dyDescent="0.2">
      <c r="A597" s="1" t="s">
        <v>1483</v>
      </c>
      <c r="B597" s="1" t="s">
        <v>1484</v>
      </c>
    </row>
    <row r="598" spans="1:6" x14ac:dyDescent="0.2">
      <c r="A598" s="1" t="s">
        <v>1485</v>
      </c>
      <c r="B598" s="1" t="s">
        <v>1486</v>
      </c>
      <c r="C598" s="1" t="s">
        <v>437</v>
      </c>
      <c r="D598" s="1">
        <v>89.52</v>
      </c>
      <c r="E598" s="1">
        <v>8.8800000000000008</v>
      </c>
      <c r="F598" s="1">
        <v>98.4</v>
      </c>
    </row>
    <row r="599" spans="1:6" x14ac:dyDescent="0.2">
      <c r="A599" s="1" t="s">
        <v>1487</v>
      </c>
      <c r="B599" s="1" t="s">
        <v>1488</v>
      </c>
      <c r="C599" s="1" t="s">
        <v>437</v>
      </c>
      <c r="D599" s="1">
        <v>127.98</v>
      </c>
      <c r="E599" s="1">
        <v>8.8800000000000008</v>
      </c>
      <c r="F599" s="1">
        <v>136.86000000000001</v>
      </c>
    </row>
    <row r="600" spans="1:6" x14ac:dyDescent="0.2">
      <c r="A600" s="1" t="s">
        <v>1489</v>
      </c>
      <c r="B600" s="1" t="s">
        <v>1490</v>
      </c>
      <c r="C600" s="1" t="s">
        <v>437</v>
      </c>
      <c r="D600" s="1">
        <v>154.47999999999999</v>
      </c>
      <c r="E600" s="1">
        <v>8.8800000000000008</v>
      </c>
      <c r="F600" s="1">
        <v>163.36000000000001</v>
      </c>
    </row>
    <row r="601" spans="1:6" x14ac:dyDescent="0.2">
      <c r="A601" s="1" t="s">
        <v>1491</v>
      </c>
      <c r="B601" s="1" t="s">
        <v>1492</v>
      </c>
      <c r="C601" s="1" t="s">
        <v>437</v>
      </c>
      <c r="D601" s="1">
        <v>176.3</v>
      </c>
      <c r="E601" s="1">
        <v>8.8800000000000008</v>
      </c>
      <c r="F601" s="1">
        <v>185.18</v>
      </c>
    </row>
    <row r="602" spans="1:6" x14ac:dyDescent="0.2">
      <c r="A602" s="1" t="s">
        <v>1493</v>
      </c>
      <c r="B602" s="1" t="s">
        <v>1494</v>
      </c>
      <c r="C602" s="1" t="s">
        <v>437</v>
      </c>
      <c r="D602" s="1">
        <v>194.74</v>
      </c>
      <c r="E602" s="1">
        <v>8.8800000000000008</v>
      </c>
      <c r="F602" s="1">
        <v>203.62</v>
      </c>
    </row>
    <row r="603" spans="1:6" x14ac:dyDescent="0.2">
      <c r="A603" s="1" t="s">
        <v>1495</v>
      </c>
      <c r="B603" s="1" t="s">
        <v>1496</v>
      </c>
      <c r="C603" s="1" t="s">
        <v>437</v>
      </c>
      <c r="D603" s="1">
        <v>161.28</v>
      </c>
      <c r="E603" s="1">
        <v>8.8800000000000008</v>
      </c>
      <c r="F603" s="1">
        <v>170.16</v>
      </c>
    </row>
    <row r="604" spans="1:6" x14ac:dyDescent="0.2">
      <c r="A604" s="1" t="s">
        <v>1497</v>
      </c>
      <c r="B604" s="1" t="s">
        <v>1498</v>
      </c>
    </row>
    <row r="605" spans="1:6" x14ac:dyDescent="0.2">
      <c r="A605" s="1" t="s">
        <v>1499</v>
      </c>
      <c r="B605" s="1" t="s">
        <v>1500</v>
      </c>
      <c r="C605" s="1" t="s">
        <v>462</v>
      </c>
      <c r="D605" s="1">
        <v>363.38</v>
      </c>
      <c r="E605" s="1">
        <v>65.459999999999994</v>
      </c>
      <c r="F605" s="1">
        <v>428.84</v>
      </c>
    </row>
    <row r="606" spans="1:6" x14ac:dyDescent="0.2">
      <c r="A606" s="1" t="s">
        <v>1501</v>
      </c>
      <c r="B606" s="1" t="s">
        <v>71</v>
      </c>
    </row>
    <row r="607" spans="1:6" x14ac:dyDescent="0.2">
      <c r="A607" s="1" t="s">
        <v>1502</v>
      </c>
      <c r="B607" s="1" t="s">
        <v>1503</v>
      </c>
    </row>
    <row r="608" spans="1:6" x14ac:dyDescent="0.2">
      <c r="A608" s="1" t="s">
        <v>1504</v>
      </c>
      <c r="B608" s="1" t="s">
        <v>1505</v>
      </c>
      <c r="C608" s="1" t="s">
        <v>886</v>
      </c>
      <c r="D608" s="1">
        <v>11.86</v>
      </c>
      <c r="E608" s="1">
        <v>2.17</v>
      </c>
      <c r="F608" s="1">
        <v>14.03</v>
      </c>
    </row>
    <row r="609" spans="1:8" x14ac:dyDescent="0.2">
      <c r="A609" s="1" t="s">
        <v>72</v>
      </c>
      <c r="B609" s="1" t="s">
        <v>1506</v>
      </c>
      <c r="C609" s="1" t="s">
        <v>886</v>
      </c>
      <c r="D609" s="1">
        <v>9.81</v>
      </c>
      <c r="E609" s="1">
        <v>2.17</v>
      </c>
      <c r="F609" s="1">
        <v>11.98</v>
      </c>
    </row>
    <row r="610" spans="1:8" x14ac:dyDescent="0.2">
      <c r="A610" s="1" t="s">
        <v>73</v>
      </c>
      <c r="B610" s="1" t="s">
        <v>1507</v>
      </c>
      <c r="C610" s="1" t="s">
        <v>886</v>
      </c>
      <c r="D610" s="1">
        <v>11.97</v>
      </c>
      <c r="E610" s="1">
        <v>2.17</v>
      </c>
      <c r="F610" s="1">
        <v>14.14</v>
      </c>
    </row>
    <row r="611" spans="1:8" x14ac:dyDescent="0.2">
      <c r="A611" s="1" t="s">
        <v>1508</v>
      </c>
      <c r="B611" s="1" t="s">
        <v>1509</v>
      </c>
    </row>
    <row r="612" spans="1:8" x14ac:dyDescent="0.2">
      <c r="A612" s="1" t="s">
        <v>74</v>
      </c>
      <c r="B612" s="1" t="s">
        <v>1510</v>
      </c>
      <c r="C612" s="1" t="s">
        <v>886</v>
      </c>
      <c r="D612" s="1">
        <v>14.4</v>
      </c>
      <c r="E612" s="1">
        <v>1.08</v>
      </c>
      <c r="F612" s="1">
        <v>15.48</v>
      </c>
    </row>
    <row r="613" spans="1:8" x14ac:dyDescent="0.2">
      <c r="A613" s="1" t="s">
        <v>1511</v>
      </c>
      <c r="B613" s="2" t="s">
        <v>75</v>
      </c>
      <c r="H613" s="1" t="s">
        <v>8319</v>
      </c>
    </row>
    <row r="614" spans="1:8" x14ac:dyDescent="0.2">
      <c r="A614" s="1" t="s">
        <v>1512</v>
      </c>
      <c r="B614" s="1" t="s">
        <v>1513</v>
      </c>
    </row>
    <row r="615" spans="1:8" x14ac:dyDescent="0.2">
      <c r="A615" s="1" t="s">
        <v>1514</v>
      </c>
      <c r="B615" s="1" t="s">
        <v>1515</v>
      </c>
      <c r="C615" s="1" t="s">
        <v>462</v>
      </c>
      <c r="D615" s="1">
        <v>424.55</v>
      </c>
      <c r="F615" s="1">
        <v>424.55</v>
      </c>
    </row>
    <row r="616" spans="1:8" x14ac:dyDescent="0.2">
      <c r="A616" s="1" t="s">
        <v>1516</v>
      </c>
      <c r="B616" s="1" t="s">
        <v>1517</v>
      </c>
      <c r="C616" s="1" t="s">
        <v>462</v>
      </c>
      <c r="D616" s="1">
        <v>443.55</v>
      </c>
      <c r="F616" s="1">
        <v>443.55</v>
      </c>
    </row>
    <row r="617" spans="1:8" x14ac:dyDescent="0.2">
      <c r="A617" s="1" t="s">
        <v>1518</v>
      </c>
      <c r="B617" s="1" t="s">
        <v>1519</v>
      </c>
      <c r="C617" s="1" t="s">
        <v>462</v>
      </c>
      <c r="D617" s="1">
        <v>463.41</v>
      </c>
      <c r="F617" s="1">
        <v>463.41</v>
      </c>
    </row>
    <row r="618" spans="1:8" x14ac:dyDescent="0.2">
      <c r="A618" s="1" t="s">
        <v>1520</v>
      </c>
      <c r="B618" s="1" t="s">
        <v>1521</v>
      </c>
      <c r="C618" s="1" t="s">
        <v>462</v>
      </c>
      <c r="D618" s="1">
        <v>484.14</v>
      </c>
      <c r="F618" s="1">
        <v>484.14</v>
      </c>
    </row>
    <row r="619" spans="1:8" x14ac:dyDescent="0.2">
      <c r="A619" s="1" t="s">
        <v>1522</v>
      </c>
      <c r="B619" s="1" t="s">
        <v>1523</v>
      </c>
      <c r="C619" s="1" t="s">
        <v>462</v>
      </c>
      <c r="D619" s="1">
        <v>505.82</v>
      </c>
      <c r="F619" s="1">
        <v>505.82</v>
      </c>
    </row>
    <row r="620" spans="1:8" x14ac:dyDescent="0.2">
      <c r="A620" s="1" t="s">
        <v>1524</v>
      </c>
      <c r="B620" s="1" t="s">
        <v>1525</v>
      </c>
      <c r="C620" s="1" t="s">
        <v>462</v>
      </c>
      <c r="D620" s="1">
        <v>479.66</v>
      </c>
      <c r="F620" s="1">
        <v>479.66</v>
      </c>
    </row>
    <row r="621" spans="1:8" x14ac:dyDescent="0.2">
      <c r="A621" s="1" t="s">
        <v>1526</v>
      </c>
      <c r="B621" s="1" t="s">
        <v>1527</v>
      </c>
      <c r="C621" s="1" t="s">
        <v>462</v>
      </c>
      <c r="D621" s="1">
        <v>498.07</v>
      </c>
      <c r="F621" s="1">
        <v>498.07</v>
      </c>
    </row>
    <row r="622" spans="1:8" x14ac:dyDescent="0.2">
      <c r="A622" s="1" t="s">
        <v>76</v>
      </c>
      <c r="B622" s="1" t="s">
        <v>1528</v>
      </c>
      <c r="C622" s="1" t="s">
        <v>462</v>
      </c>
      <c r="D622" s="1">
        <v>518.09</v>
      </c>
      <c r="F622" s="1">
        <v>518.09</v>
      </c>
    </row>
    <row r="623" spans="1:8" x14ac:dyDescent="0.2">
      <c r="A623" s="1" t="s">
        <v>1529</v>
      </c>
      <c r="B623" s="1" t="s">
        <v>1530</v>
      </c>
      <c r="C623" s="1" t="s">
        <v>462</v>
      </c>
      <c r="D623" s="1">
        <v>539.01</v>
      </c>
      <c r="F623" s="1">
        <v>539.01</v>
      </c>
    </row>
    <row r="624" spans="1:8" x14ac:dyDescent="0.2">
      <c r="A624" s="1" t="s">
        <v>1531</v>
      </c>
      <c r="B624" s="1" t="s">
        <v>1532</v>
      </c>
      <c r="C624" s="1" t="s">
        <v>462</v>
      </c>
      <c r="D624" s="1">
        <v>561.76</v>
      </c>
      <c r="F624" s="1">
        <v>561.76</v>
      </c>
    </row>
    <row r="625" spans="1:8" x14ac:dyDescent="0.2">
      <c r="A625" s="1" t="s">
        <v>1533</v>
      </c>
      <c r="B625" s="1" t="s">
        <v>1534</v>
      </c>
      <c r="C625" s="1" t="s">
        <v>462</v>
      </c>
      <c r="D625" s="1">
        <v>548.29999999999995</v>
      </c>
      <c r="F625" s="1">
        <v>548.29999999999995</v>
      </c>
    </row>
    <row r="626" spans="1:8" x14ac:dyDescent="0.2">
      <c r="A626" s="1" t="s">
        <v>1535</v>
      </c>
      <c r="B626" s="1" t="s">
        <v>1536</v>
      </c>
      <c r="C626" s="1" t="s">
        <v>462</v>
      </c>
      <c r="D626" s="1">
        <v>525.01</v>
      </c>
      <c r="F626" s="1">
        <v>525.01</v>
      </c>
    </row>
    <row r="627" spans="1:8" x14ac:dyDescent="0.2">
      <c r="A627" s="1" t="s">
        <v>1537</v>
      </c>
      <c r="B627" s="1" t="s">
        <v>1538</v>
      </c>
    </row>
    <row r="628" spans="1:8" x14ac:dyDescent="0.2">
      <c r="A628" s="1" t="s">
        <v>1539</v>
      </c>
      <c r="B628" s="1" t="s">
        <v>1540</v>
      </c>
      <c r="C628" s="1" t="s">
        <v>462</v>
      </c>
      <c r="D628" s="1">
        <v>462</v>
      </c>
      <c r="F628" s="1">
        <v>462</v>
      </c>
    </row>
    <row r="629" spans="1:8" x14ac:dyDescent="0.2">
      <c r="A629" s="1" t="s">
        <v>1541</v>
      </c>
      <c r="B629" s="1" t="s">
        <v>1542</v>
      </c>
      <c r="C629" s="1" t="s">
        <v>462</v>
      </c>
      <c r="D629" s="1">
        <v>489.3</v>
      </c>
      <c r="F629" s="1">
        <v>489.3</v>
      </c>
    </row>
    <row r="630" spans="1:8" x14ac:dyDescent="0.2">
      <c r="A630" s="1" t="s">
        <v>1543</v>
      </c>
      <c r="B630" s="1" t="s">
        <v>1544</v>
      </c>
      <c r="C630" s="1" t="s">
        <v>462</v>
      </c>
      <c r="D630" s="1">
        <v>446.67</v>
      </c>
      <c r="F630" s="1">
        <v>446.67</v>
      </c>
    </row>
    <row r="631" spans="1:8" x14ac:dyDescent="0.2">
      <c r="A631" s="1" t="s">
        <v>1545</v>
      </c>
      <c r="B631" s="1" t="s">
        <v>1546</v>
      </c>
    </row>
    <row r="632" spans="1:8" x14ac:dyDescent="0.2">
      <c r="A632" s="1" t="s">
        <v>1547</v>
      </c>
      <c r="B632" s="1" t="s">
        <v>1548</v>
      </c>
      <c r="C632" s="1" t="s">
        <v>462</v>
      </c>
      <c r="D632" s="1">
        <v>382.52</v>
      </c>
      <c r="E632" s="1">
        <v>101.22</v>
      </c>
      <c r="F632" s="1">
        <v>483.74</v>
      </c>
    </row>
    <row r="633" spans="1:8" x14ac:dyDescent="0.2">
      <c r="A633" s="1" t="s">
        <v>1549</v>
      </c>
      <c r="B633" s="1" t="s">
        <v>1550</v>
      </c>
      <c r="C633" s="1" t="s">
        <v>462</v>
      </c>
      <c r="D633" s="1">
        <v>440.99</v>
      </c>
      <c r="E633" s="1">
        <v>101.22</v>
      </c>
      <c r="F633" s="1">
        <v>542.21</v>
      </c>
    </row>
    <row r="634" spans="1:8" x14ac:dyDescent="0.2">
      <c r="A634" s="1" t="s">
        <v>1551</v>
      </c>
      <c r="B634" s="1" t="s">
        <v>1552</v>
      </c>
    </row>
    <row r="635" spans="1:8" x14ac:dyDescent="0.2">
      <c r="A635" s="1" t="s">
        <v>1553</v>
      </c>
      <c r="B635" s="1" t="s">
        <v>1554</v>
      </c>
      <c r="C635" s="1" t="s">
        <v>462</v>
      </c>
      <c r="D635" s="1">
        <v>296.81</v>
      </c>
      <c r="E635" s="1">
        <v>42.18</v>
      </c>
      <c r="F635" s="1">
        <v>338.99</v>
      </c>
    </row>
    <row r="636" spans="1:8" x14ac:dyDescent="0.2">
      <c r="A636" s="1" t="s">
        <v>1555</v>
      </c>
      <c r="B636" s="1" t="s">
        <v>1556</v>
      </c>
      <c r="C636" s="1" t="s">
        <v>462</v>
      </c>
      <c r="D636" s="1">
        <v>331.31</v>
      </c>
      <c r="E636" s="1">
        <v>42.18</v>
      </c>
      <c r="F636" s="1">
        <v>373.49</v>
      </c>
      <c r="H636" s="1" t="s">
        <v>8318</v>
      </c>
    </row>
    <row r="637" spans="1:8" x14ac:dyDescent="0.2">
      <c r="A637" s="1" t="s">
        <v>1557</v>
      </c>
      <c r="B637" s="1" t="s">
        <v>1558</v>
      </c>
      <c r="C637" s="1" t="s">
        <v>462</v>
      </c>
      <c r="D637" s="1">
        <v>403.55</v>
      </c>
      <c r="E637" s="1">
        <v>42.18</v>
      </c>
      <c r="F637" s="1">
        <v>445.73</v>
      </c>
    </row>
    <row r="638" spans="1:8" x14ac:dyDescent="0.2">
      <c r="A638" s="1" t="s">
        <v>1559</v>
      </c>
      <c r="B638" s="1" t="s">
        <v>1560</v>
      </c>
    </row>
    <row r="639" spans="1:8" x14ac:dyDescent="0.2">
      <c r="A639" s="1" t="s">
        <v>1561</v>
      </c>
      <c r="B639" s="1" t="s">
        <v>1562</v>
      </c>
      <c r="C639" s="1" t="s">
        <v>462</v>
      </c>
      <c r="D639" s="1">
        <v>83.9</v>
      </c>
      <c r="E639" s="1">
        <v>42.18</v>
      </c>
      <c r="F639" s="1">
        <v>126.08</v>
      </c>
    </row>
    <row r="640" spans="1:8" x14ac:dyDescent="0.2">
      <c r="A640" s="1" t="s">
        <v>1563</v>
      </c>
      <c r="B640" s="1" t="s">
        <v>1564</v>
      </c>
      <c r="C640" s="1" t="s">
        <v>462</v>
      </c>
      <c r="D640" s="1">
        <v>3770.45</v>
      </c>
      <c r="E640" s="1">
        <v>47.31</v>
      </c>
      <c r="F640" s="1">
        <v>3817.76</v>
      </c>
    </row>
    <row r="641" spans="1:6" x14ac:dyDescent="0.2">
      <c r="A641" s="1" t="s">
        <v>1565</v>
      </c>
      <c r="B641" s="1" t="s">
        <v>1566</v>
      </c>
      <c r="C641" s="1" t="s">
        <v>462</v>
      </c>
      <c r="D641" s="1">
        <v>355</v>
      </c>
      <c r="E641" s="1">
        <v>47.31</v>
      </c>
      <c r="F641" s="1">
        <v>402.31</v>
      </c>
    </row>
    <row r="642" spans="1:6" x14ac:dyDescent="0.2">
      <c r="A642" s="1" t="s">
        <v>1567</v>
      </c>
      <c r="B642" s="1" t="s">
        <v>1568</v>
      </c>
      <c r="C642" s="1" t="s">
        <v>462</v>
      </c>
      <c r="D642" s="1">
        <v>341.52</v>
      </c>
      <c r="E642" s="1">
        <v>310.98</v>
      </c>
      <c r="F642" s="1">
        <v>652.5</v>
      </c>
    </row>
    <row r="643" spans="1:6" x14ac:dyDescent="0.2">
      <c r="A643" s="1" t="s">
        <v>1569</v>
      </c>
      <c r="B643" s="1" t="s">
        <v>1570</v>
      </c>
      <c r="C643" s="1" t="s">
        <v>462</v>
      </c>
      <c r="D643" s="1">
        <v>2451.25</v>
      </c>
      <c r="E643" s="1">
        <v>569.12</v>
      </c>
      <c r="F643" s="1">
        <v>3020.37</v>
      </c>
    </row>
    <row r="644" spans="1:6" x14ac:dyDescent="0.2">
      <c r="A644" s="1" t="s">
        <v>1571</v>
      </c>
      <c r="B644" s="1" t="s">
        <v>1572</v>
      </c>
    </row>
    <row r="645" spans="1:6" x14ac:dyDescent="0.2">
      <c r="A645" s="1" t="s">
        <v>1573</v>
      </c>
      <c r="B645" s="1" t="s">
        <v>1574</v>
      </c>
      <c r="C645" s="1" t="s">
        <v>462</v>
      </c>
      <c r="D645" s="1">
        <v>535.13</v>
      </c>
      <c r="E645" s="1">
        <v>42.18</v>
      </c>
      <c r="F645" s="1">
        <v>577.30999999999995</v>
      </c>
    </row>
    <row r="646" spans="1:6" x14ac:dyDescent="0.2">
      <c r="A646" s="1" t="s">
        <v>1575</v>
      </c>
      <c r="B646" s="1" t="s">
        <v>1576</v>
      </c>
    </row>
    <row r="647" spans="1:6" x14ac:dyDescent="0.2">
      <c r="A647" s="1" t="s">
        <v>1577</v>
      </c>
      <c r="B647" s="1" t="s">
        <v>1578</v>
      </c>
      <c r="C647" s="1" t="s">
        <v>462</v>
      </c>
      <c r="E647" s="1">
        <v>71.14</v>
      </c>
      <c r="F647" s="1">
        <v>71.14</v>
      </c>
    </row>
    <row r="648" spans="1:6" x14ac:dyDescent="0.2">
      <c r="A648" s="1" t="s">
        <v>1579</v>
      </c>
      <c r="B648" s="1" t="s">
        <v>1580</v>
      </c>
      <c r="C648" s="1" t="s">
        <v>462</v>
      </c>
      <c r="E648" s="1">
        <v>142.28</v>
      </c>
      <c r="F648" s="1">
        <v>142.28</v>
      </c>
    </row>
    <row r="649" spans="1:6" x14ac:dyDescent="0.2">
      <c r="A649" s="1" t="s">
        <v>77</v>
      </c>
      <c r="B649" s="1" t="s">
        <v>1581</v>
      </c>
      <c r="C649" s="1" t="s">
        <v>462</v>
      </c>
      <c r="E649" s="1">
        <v>98.28</v>
      </c>
      <c r="F649" s="1">
        <v>98.28</v>
      </c>
    </row>
    <row r="650" spans="1:6" x14ac:dyDescent="0.2">
      <c r="A650" s="1" t="s">
        <v>1582</v>
      </c>
      <c r="B650" s="1" t="s">
        <v>1583</v>
      </c>
      <c r="C650" s="1" t="s">
        <v>462</v>
      </c>
      <c r="D650" s="1">
        <v>49.29</v>
      </c>
      <c r="E650" s="1">
        <v>54.27</v>
      </c>
      <c r="F650" s="1">
        <v>103.56</v>
      </c>
    </row>
    <row r="651" spans="1:6" x14ac:dyDescent="0.2">
      <c r="A651" s="1" t="s">
        <v>1584</v>
      </c>
      <c r="B651" s="1" t="s">
        <v>1585</v>
      </c>
      <c r="C651" s="1" t="s">
        <v>379</v>
      </c>
      <c r="D651" s="1">
        <v>15.06</v>
      </c>
      <c r="F651" s="1">
        <v>15.06</v>
      </c>
    </row>
    <row r="652" spans="1:6" x14ac:dyDescent="0.2">
      <c r="A652" s="1" t="s">
        <v>1586</v>
      </c>
      <c r="B652" s="1" t="s">
        <v>1587</v>
      </c>
    </row>
    <row r="653" spans="1:6" x14ac:dyDescent="0.2">
      <c r="A653" s="1" t="s">
        <v>1588</v>
      </c>
      <c r="B653" s="1" t="s">
        <v>1589</v>
      </c>
      <c r="C653" s="1" t="s">
        <v>462</v>
      </c>
      <c r="D653" s="1">
        <v>158.83000000000001</v>
      </c>
      <c r="E653" s="1">
        <v>59.05</v>
      </c>
      <c r="F653" s="1">
        <v>217.88</v>
      </c>
    </row>
    <row r="654" spans="1:6" x14ac:dyDescent="0.2">
      <c r="A654" s="1" t="s">
        <v>78</v>
      </c>
      <c r="B654" s="1" t="s">
        <v>1590</v>
      </c>
      <c r="C654" s="1" t="s">
        <v>462</v>
      </c>
      <c r="D654" s="1">
        <v>135.30000000000001</v>
      </c>
      <c r="E654" s="1">
        <v>25.31</v>
      </c>
      <c r="F654" s="1">
        <v>160.61000000000001</v>
      </c>
    </row>
    <row r="655" spans="1:6" x14ac:dyDescent="0.2">
      <c r="A655" s="1" t="s">
        <v>79</v>
      </c>
      <c r="B655" s="1" t="s">
        <v>1591</v>
      </c>
      <c r="C655" s="1" t="s">
        <v>379</v>
      </c>
      <c r="D655" s="1">
        <v>2.44</v>
      </c>
      <c r="E655" s="1">
        <v>0.51</v>
      </c>
      <c r="F655" s="1">
        <v>2.95</v>
      </c>
    </row>
    <row r="656" spans="1:6" x14ac:dyDescent="0.2">
      <c r="A656" s="1" t="s">
        <v>1592</v>
      </c>
      <c r="B656" s="1" t="s">
        <v>1593</v>
      </c>
      <c r="C656" s="1" t="s">
        <v>462</v>
      </c>
      <c r="D656" s="1">
        <v>690.75</v>
      </c>
      <c r="E656" s="1">
        <v>77.75</v>
      </c>
      <c r="F656" s="1">
        <v>768.5</v>
      </c>
    </row>
    <row r="657" spans="1:6" x14ac:dyDescent="0.2">
      <c r="A657" s="1" t="s">
        <v>1594</v>
      </c>
      <c r="B657" s="1" t="s">
        <v>1595</v>
      </c>
      <c r="C657" s="1" t="s">
        <v>462</v>
      </c>
      <c r="D657" s="1">
        <v>283.5</v>
      </c>
      <c r="E657" s="1">
        <v>33.74</v>
      </c>
      <c r="F657" s="1">
        <v>317.24</v>
      </c>
    </row>
    <row r="658" spans="1:6" x14ac:dyDescent="0.2">
      <c r="A658" s="1" t="s">
        <v>1596</v>
      </c>
      <c r="B658" s="1" t="s">
        <v>1597</v>
      </c>
      <c r="C658" s="1" t="s">
        <v>462</v>
      </c>
      <c r="E658" s="1">
        <v>33.74</v>
      </c>
      <c r="F658" s="1">
        <v>33.74</v>
      </c>
    </row>
    <row r="659" spans="1:6" x14ac:dyDescent="0.2">
      <c r="A659" s="1" t="s">
        <v>1598</v>
      </c>
      <c r="B659" s="1" t="s">
        <v>1599</v>
      </c>
      <c r="C659" s="1" t="s">
        <v>462</v>
      </c>
      <c r="D659" s="1">
        <v>160.22</v>
      </c>
      <c r="E659" s="1">
        <v>16.87</v>
      </c>
      <c r="F659" s="1">
        <v>177.09</v>
      </c>
    </row>
    <row r="660" spans="1:6" x14ac:dyDescent="0.2">
      <c r="A660" s="1" t="s">
        <v>1600</v>
      </c>
      <c r="B660" s="1" t="s">
        <v>1601</v>
      </c>
      <c r="C660" s="1" t="s">
        <v>462</v>
      </c>
      <c r="D660" s="1">
        <v>132.4</v>
      </c>
      <c r="E660" s="1">
        <v>50.61</v>
      </c>
      <c r="F660" s="1">
        <v>183.01</v>
      </c>
    </row>
    <row r="661" spans="1:6" x14ac:dyDescent="0.2">
      <c r="A661" s="1" t="s">
        <v>1602</v>
      </c>
      <c r="B661" s="1" t="s">
        <v>1603</v>
      </c>
      <c r="C661" s="1" t="s">
        <v>462</v>
      </c>
      <c r="D661" s="1">
        <v>158.83000000000001</v>
      </c>
      <c r="E661" s="1">
        <v>79.58</v>
      </c>
      <c r="F661" s="1">
        <v>238.41</v>
      </c>
    </row>
    <row r="662" spans="1:6" x14ac:dyDescent="0.2">
      <c r="A662" s="1" t="s">
        <v>1604</v>
      </c>
      <c r="B662" s="1" t="s">
        <v>1605</v>
      </c>
      <c r="C662" s="1" t="s">
        <v>462</v>
      </c>
      <c r="D662" s="1">
        <v>174.64</v>
      </c>
      <c r="E662" s="1">
        <v>0.17</v>
      </c>
      <c r="F662" s="1">
        <v>174.81</v>
      </c>
    </row>
    <row r="663" spans="1:6" x14ac:dyDescent="0.2">
      <c r="A663" s="1" t="s">
        <v>1606</v>
      </c>
      <c r="B663" s="1" t="s">
        <v>1607</v>
      </c>
      <c r="C663" s="1" t="s">
        <v>462</v>
      </c>
      <c r="D663" s="1">
        <v>316.67</v>
      </c>
      <c r="E663" s="1">
        <v>13.5</v>
      </c>
      <c r="F663" s="1">
        <v>330.17</v>
      </c>
    </row>
    <row r="664" spans="1:6" x14ac:dyDescent="0.2">
      <c r="A664" s="1" t="s">
        <v>1608</v>
      </c>
      <c r="B664" s="1" t="s">
        <v>1609</v>
      </c>
      <c r="C664" s="1" t="s">
        <v>462</v>
      </c>
      <c r="D664" s="1">
        <v>1135.17</v>
      </c>
      <c r="E664" s="1">
        <v>13.5</v>
      </c>
      <c r="F664" s="1">
        <v>1148.67</v>
      </c>
    </row>
    <row r="665" spans="1:6" x14ac:dyDescent="0.2">
      <c r="A665" s="1" t="s">
        <v>1610</v>
      </c>
      <c r="B665" s="1" t="s">
        <v>1611</v>
      </c>
    </row>
    <row r="666" spans="1:6" x14ac:dyDescent="0.2">
      <c r="A666" s="1" t="s">
        <v>80</v>
      </c>
      <c r="B666" s="1" t="s">
        <v>1612</v>
      </c>
      <c r="C666" s="1" t="s">
        <v>379</v>
      </c>
      <c r="D666" s="1">
        <v>1.64</v>
      </c>
      <c r="E666" s="1">
        <v>4.22</v>
      </c>
      <c r="F666" s="1">
        <v>5.86</v>
      </c>
    </row>
    <row r="667" spans="1:6" x14ac:dyDescent="0.2">
      <c r="A667" s="1" t="s">
        <v>81</v>
      </c>
      <c r="B667" s="1" t="s">
        <v>1613</v>
      </c>
      <c r="C667" s="1" t="s">
        <v>437</v>
      </c>
      <c r="D667" s="1">
        <v>17.68</v>
      </c>
      <c r="F667" s="1">
        <v>17.68</v>
      </c>
    </row>
    <row r="668" spans="1:6" x14ac:dyDescent="0.2">
      <c r="A668" s="1" t="s">
        <v>1614</v>
      </c>
      <c r="B668" s="1" t="s">
        <v>1615</v>
      </c>
      <c r="C668" s="1" t="s">
        <v>379</v>
      </c>
      <c r="D668" s="1">
        <v>4.4800000000000004</v>
      </c>
      <c r="E668" s="1">
        <v>4.22</v>
      </c>
      <c r="F668" s="1">
        <v>8.6999999999999993</v>
      </c>
    </row>
    <row r="669" spans="1:6" x14ac:dyDescent="0.2">
      <c r="A669" s="1" t="s">
        <v>1616</v>
      </c>
      <c r="B669" s="1" t="s">
        <v>1617</v>
      </c>
      <c r="C669" s="1" t="s">
        <v>462</v>
      </c>
      <c r="D669" s="1">
        <v>8608.31</v>
      </c>
      <c r="E669" s="1">
        <v>1465.12</v>
      </c>
      <c r="F669" s="1">
        <v>10073.43</v>
      </c>
    </row>
    <row r="670" spans="1:6" x14ac:dyDescent="0.2">
      <c r="A670" s="1" t="s">
        <v>1618</v>
      </c>
      <c r="B670" s="1" t="s">
        <v>1619</v>
      </c>
      <c r="C670" s="1" t="s">
        <v>437</v>
      </c>
      <c r="D670" s="1">
        <v>126.17</v>
      </c>
      <c r="E670" s="1">
        <v>112.2</v>
      </c>
      <c r="F670" s="1">
        <v>238.37</v>
      </c>
    </row>
    <row r="671" spans="1:6" x14ac:dyDescent="0.2">
      <c r="A671" s="1" t="s">
        <v>1620</v>
      </c>
      <c r="B671" s="1" t="s">
        <v>82</v>
      </c>
    </row>
    <row r="672" spans="1:6" x14ac:dyDescent="0.2">
      <c r="A672" s="1" t="s">
        <v>1621</v>
      </c>
      <c r="B672" s="1" t="s">
        <v>1622</v>
      </c>
    </row>
    <row r="673" spans="1:6" x14ac:dyDescent="0.2">
      <c r="A673" s="1" t="s">
        <v>1623</v>
      </c>
      <c r="B673" s="1" t="s">
        <v>1624</v>
      </c>
      <c r="C673" s="1" t="s">
        <v>437</v>
      </c>
      <c r="D673" s="1">
        <v>18.18</v>
      </c>
      <c r="E673" s="1">
        <v>39.369999999999997</v>
      </c>
      <c r="F673" s="1">
        <v>57.55</v>
      </c>
    </row>
    <row r="674" spans="1:6" x14ac:dyDescent="0.2">
      <c r="A674" s="1" t="s">
        <v>1625</v>
      </c>
      <c r="B674" s="1" t="s">
        <v>1626</v>
      </c>
      <c r="C674" s="1" t="s">
        <v>437</v>
      </c>
      <c r="D674" s="1">
        <v>28.33</v>
      </c>
      <c r="E674" s="1">
        <v>40.94</v>
      </c>
      <c r="F674" s="1">
        <v>69.27</v>
      </c>
    </row>
    <row r="675" spans="1:6" x14ac:dyDescent="0.2">
      <c r="A675" s="1" t="s">
        <v>1627</v>
      </c>
      <c r="B675" s="1" t="s">
        <v>1628</v>
      </c>
      <c r="C675" s="1" t="s">
        <v>437</v>
      </c>
      <c r="D675" s="1">
        <v>40.950000000000003</v>
      </c>
      <c r="E675" s="1">
        <v>65.180000000000007</v>
      </c>
      <c r="F675" s="1">
        <v>106.13</v>
      </c>
    </row>
    <row r="676" spans="1:6" x14ac:dyDescent="0.2">
      <c r="A676" s="1" t="s">
        <v>1629</v>
      </c>
      <c r="B676" s="1" t="s">
        <v>1630</v>
      </c>
    </row>
    <row r="677" spans="1:6" x14ac:dyDescent="0.2">
      <c r="A677" s="1" t="s">
        <v>1631</v>
      </c>
      <c r="B677" s="1" t="s">
        <v>1632</v>
      </c>
      <c r="C677" s="1" t="s">
        <v>376</v>
      </c>
      <c r="D677" s="1">
        <v>5700</v>
      </c>
      <c r="F677" s="1">
        <v>5700</v>
      </c>
    </row>
    <row r="678" spans="1:6" x14ac:dyDescent="0.2">
      <c r="A678" s="1" t="s">
        <v>1633</v>
      </c>
      <c r="B678" s="1" t="s">
        <v>1634</v>
      </c>
      <c r="C678" s="1" t="s">
        <v>437</v>
      </c>
      <c r="D678" s="1">
        <v>87.73</v>
      </c>
      <c r="E678" s="1">
        <v>1.69</v>
      </c>
      <c r="F678" s="1">
        <v>89.42</v>
      </c>
    </row>
    <row r="679" spans="1:6" x14ac:dyDescent="0.2">
      <c r="A679" s="1" t="s">
        <v>1635</v>
      </c>
      <c r="B679" s="1" t="s">
        <v>1636</v>
      </c>
      <c r="C679" s="1" t="s">
        <v>437</v>
      </c>
      <c r="D679" s="1">
        <v>91.52</v>
      </c>
      <c r="E679" s="1">
        <v>1.69</v>
      </c>
      <c r="F679" s="1">
        <v>93.21</v>
      </c>
    </row>
    <row r="680" spans="1:6" x14ac:dyDescent="0.2">
      <c r="A680" s="1" t="s">
        <v>1637</v>
      </c>
      <c r="B680" s="1" t="s">
        <v>1638</v>
      </c>
      <c r="C680" s="1" t="s">
        <v>437</v>
      </c>
      <c r="D680" s="1">
        <v>120.86</v>
      </c>
      <c r="E680" s="1">
        <v>1.69</v>
      </c>
      <c r="F680" s="1">
        <v>122.55</v>
      </c>
    </row>
    <row r="681" spans="1:6" x14ac:dyDescent="0.2">
      <c r="A681" s="1" t="s">
        <v>1639</v>
      </c>
      <c r="B681" s="1" t="s">
        <v>1640</v>
      </c>
      <c r="C681" s="1" t="s">
        <v>437</v>
      </c>
      <c r="D681" s="1">
        <v>140.47999999999999</v>
      </c>
      <c r="E681" s="1">
        <v>1.69</v>
      </c>
      <c r="F681" s="1">
        <v>142.16999999999999</v>
      </c>
    </row>
    <row r="682" spans="1:6" x14ac:dyDescent="0.2">
      <c r="A682" s="1" t="s">
        <v>1641</v>
      </c>
      <c r="B682" s="1" t="s">
        <v>1642</v>
      </c>
      <c r="C682" s="1" t="s">
        <v>437</v>
      </c>
      <c r="D682" s="1">
        <v>187.26</v>
      </c>
      <c r="E682" s="1">
        <v>1.69</v>
      </c>
      <c r="F682" s="1">
        <v>188.95</v>
      </c>
    </row>
    <row r="683" spans="1:6" x14ac:dyDescent="0.2">
      <c r="A683" s="1" t="s">
        <v>1643</v>
      </c>
      <c r="B683" s="1" t="s">
        <v>1644</v>
      </c>
      <c r="C683" s="1" t="s">
        <v>437</v>
      </c>
      <c r="D683" s="1">
        <v>199.44</v>
      </c>
      <c r="E683" s="1">
        <v>1.69</v>
      </c>
      <c r="F683" s="1">
        <v>201.13</v>
      </c>
    </row>
    <row r="684" spans="1:6" x14ac:dyDescent="0.2">
      <c r="A684" s="1" t="s">
        <v>1645</v>
      </c>
      <c r="B684" s="1" t="s">
        <v>1646</v>
      </c>
    </row>
    <row r="685" spans="1:6" x14ac:dyDescent="0.2">
      <c r="A685" s="1" t="s">
        <v>83</v>
      </c>
      <c r="B685" s="1" t="s">
        <v>1647</v>
      </c>
      <c r="C685" s="1" t="s">
        <v>376</v>
      </c>
      <c r="D685" s="1">
        <v>1942.97</v>
      </c>
      <c r="F685" s="1">
        <v>1942.97</v>
      </c>
    </row>
    <row r="686" spans="1:6" x14ac:dyDescent="0.2">
      <c r="A686" s="1" t="s">
        <v>1648</v>
      </c>
      <c r="B686" s="1" t="s">
        <v>1649</v>
      </c>
      <c r="C686" s="1" t="s">
        <v>437</v>
      </c>
      <c r="D686" s="1">
        <v>35.950000000000003</v>
      </c>
      <c r="E686" s="1">
        <v>12.47</v>
      </c>
      <c r="F686" s="1">
        <v>48.42</v>
      </c>
    </row>
    <row r="687" spans="1:6" x14ac:dyDescent="0.2">
      <c r="A687" s="1" t="s">
        <v>84</v>
      </c>
      <c r="B687" s="1" t="s">
        <v>1650</v>
      </c>
      <c r="C687" s="1" t="s">
        <v>437</v>
      </c>
      <c r="D687" s="1">
        <v>51.26</v>
      </c>
      <c r="E687" s="1">
        <v>18.02</v>
      </c>
      <c r="F687" s="1">
        <v>69.28</v>
      </c>
    </row>
    <row r="688" spans="1:6" x14ac:dyDescent="0.2">
      <c r="A688" s="1" t="s">
        <v>1651</v>
      </c>
      <c r="B688" s="1" t="s">
        <v>1652</v>
      </c>
      <c r="C688" s="1" t="s">
        <v>437</v>
      </c>
      <c r="D688" s="1">
        <v>66.81</v>
      </c>
      <c r="E688" s="1">
        <v>24.68</v>
      </c>
      <c r="F688" s="1">
        <v>91.49</v>
      </c>
    </row>
    <row r="689" spans="1:6" x14ac:dyDescent="0.2">
      <c r="A689" s="1" t="s">
        <v>1653</v>
      </c>
      <c r="B689" s="1" t="s">
        <v>1654</v>
      </c>
      <c r="C689" s="1" t="s">
        <v>437</v>
      </c>
      <c r="D689" s="1">
        <v>88.75</v>
      </c>
      <c r="E689" s="1">
        <v>32.659999999999997</v>
      </c>
      <c r="F689" s="1">
        <v>121.41</v>
      </c>
    </row>
    <row r="690" spans="1:6" x14ac:dyDescent="0.2">
      <c r="A690" s="1" t="s">
        <v>1655</v>
      </c>
      <c r="B690" s="1" t="s">
        <v>1656</v>
      </c>
    </row>
    <row r="691" spans="1:6" x14ac:dyDescent="0.2">
      <c r="A691" s="1" t="s">
        <v>1657</v>
      </c>
      <c r="B691" s="1" t="s">
        <v>1658</v>
      </c>
      <c r="C691" s="1" t="s">
        <v>376</v>
      </c>
      <c r="D691" s="1">
        <v>2178.64</v>
      </c>
      <c r="F691" s="1">
        <v>2178.64</v>
      </c>
    </row>
    <row r="692" spans="1:6" x14ac:dyDescent="0.2">
      <c r="A692" s="1" t="s">
        <v>1659</v>
      </c>
      <c r="B692" s="1" t="s">
        <v>1660</v>
      </c>
      <c r="C692" s="1" t="s">
        <v>437</v>
      </c>
      <c r="D692" s="1">
        <v>58.44</v>
      </c>
      <c r="E692" s="1">
        <v>10.5</v>
      </c>
      <c r="F692" s="1">
        <v>68.94</v>
      </c>
    </row>
    <row r="693" spans="1:6" x14ac:dyDescent="0.2">
      <c r="A693" s="1" t="s">
        <v>1661</v>
      </c>
      <c r="B693" s="1" t="s">
        <v>1662</v>
      </c>
      <c r="C693" s="1" t="s">
        <v>437</v>
      </c>
      <c r="D693" s="1">
        <v>73.430000000000007</v>
      </c>
      <c r="E693" s="1">
        <v>15.16</v>
      </c>
      <c r="F693" s="1">
        <v>88.59</v>
      </c>
    </row>
    <row r="694" spans="1:6" x14ac:dyDescent="0.2">
      <c r="A694" s="1" t="s">
        <v>1663</v>
      </c>
      <c r="B694" s="1" t="s">
        <v>1664</v>
      </c>
      <c r="C694" s="1" t="s">
        <v>437</v>
      </c>
      <c r="D694" s="1">
        <v>96.36</v>
      </c>
      <c r="E694" s="1">
        <v>20.65</v>
      </c>
      <c r="F694" s="1">
        <v>117.01</v>
      </c>
    </row>
    <row r="695" spans="1:6" x14ac:dyDescent="0.2">
      <c r="A695" s="1" t="s">
        <v>1665</v>
      </c>
      <c r="B695" s="1" t="s">
        <v>1666</v>
      </c>
      <c r="C695" s="1" t="s">
        <v>437</v>
      </c>
      <c r="D695" s="1">
        <v>160.03</v>
      </c>
      <c r="E695" s="1">
        <v>26.94</v>
      </c>
      <c r="F695" s="1">
        <v>186.97</v>
      </c>
    </row>
    <row r="696" spans="1:6" x14ac:dyDescent="0.2">
      <c r="A696" s="1" t="s">
        <v>1667</v>
      </c>
      <c r="B696" s="1" t="s">
        <v>1668</v>
      </c>
    </row>
    <row r="697" spans="1:6" x14ac:dyDescent="0.2">
      <c r="A697" s="1" t="s">
        <v>1669</v>
      </c>
      <c r="B697" s="1" t="s">
        <v>1670</v>
      </c>
      <c r="C697" s="1" t="s">
        <v>376</v>
      </c>
      <c r="D697" s="1">
        <v>17999.150000000001</v>
      </c>
      <c r="F697" s="1">
        <v>17999.150000000001</v>
      </c>
    </row>
    <row r="698" spans="1:6" x14ac:dyDescent="0.2">
      <c r="A698" s="1" t="s">
        <v>1671</v>
      </c>
      <c r="B698" s="1" t="s">
        <v>1672</v>
      </c>
      <c r="C698" s="1" t="s">
        <v>437</v>
      </c>
      <c r="D698" s="1">
        <v>172.46</v>
      </c>
      <c r="E698" s="1">
        <v>7.64</v>
      </c>
      <c r="F698" s="1">
        <v>180.1</v>
      </c>
    </row>
    <row r="699" spans="1:6" x14ac:dyDescent="0.2">
      <c r="A699" s="1" t="s">
        <v>1673</v>
      </c>
      <c r="B699" s="1" t="s">
        <v>1674</v>
      </c>
      <c r="C699" s="1" t="s">
        <v>437</v>
      </c>
      <c r="D699" s="1">
        <v>184.92</v>
      </c>
      <c r="E699" s="1">
        <v>9.57</v>
      </c>
      <c r="F699" s="1">
        <v>194.49</v>
      </c>
    </row>
    <row r="700" spans="1:6" x14ac:dyDescent="0.2">
      <c r="A700" s="1" t="s">
        <v>1675</v>
      </c>
      <c r="B700" s="1" t="s">
        <v>1676</v>
      </c>
      <c r="C700" s="1" t="s">
        <v>437</v>
      </c>
      <c r="D700" s="1">
        <v>238.36</v>
      </c>
      <c r="E700" s="1">
        <v>14.49</v>
      </c>
      <c r="F700" s="1">
        <v>252.85</v>
      </c>
    </row>
    <row r="701" spans="1:6" x14ac:dyDescent="0.2">
      <c r="A701" s="1" t="s">
        <v>1677</v>
      </c>
      <c r="B701" s="1" t="s">
        <v>1678</v>
      </c>
      <c r="C701" s="1" t="s">
        <v>437</v>
      </c>
      <c r="D701" s="1">
        <v>272.16000000000003</v>
      </c>
      <c r="E701" s="1">
        <v>20.27</v>
      </c>
      <c r="F701" s="1">
        <v>292.43</v>
      </c>
    </row>
    <row r="702" spans="1:6" x14ac:dyDescent="0.2">
      <c r="A702" s="1" t="s">
        <v>1679</v>
      </c>
      <c r="B702" s="1" t="s">
        <v>1680</v>
      </c>
      <c r="C702" s="1" t="s">
        <v>437</v>
      </c>
      <c r="D702" s="1">
        <v>349.29</v>
      </c>
      <c r="E702" s="1">
        <v>30.98</v>
      </c>
      <c r="F702" s="1">
        <v>380.27</v>
      </c>
    </row>
    <row r="703" spans="1:6" x14ac:dyDescent="0.2">
      <c r="A703" s="1" t="s">
        <v>1681</v>
      </c>
      <c r="B703" s="1" t="s">
        <v>1682</v>
      </c>
      <c r="C703" s="1" t="s">
        <v>437</v>
      </c>
      <c r="D703" s="1">
        <v>411.86</v>
      </c>
      <c r="E703" s="1">
        <v>36.340000000000003</v>
      </c>
      <c r="F703" s="1">
        <v>448.2</v>
      </c>
    </row>
    <row r="704" spans="1:6" x14ac:dyDescent="0.2">
      <c r="A704" s="1" t="s">
        <v>1683</v>
      </c>
      <c r="B704" s="1" t="s">
        <v>1684</v>
      </c>
      <c r="C704" s="1" t="s">
        <v>437</v>
      </c>
      <c r="D704" s="1">
        <v>496.74</v>
      </c>
      <c r="E704" s="1">
        <v>42.97</v>
      </c>
      <c r="F704" s="1">
        <v>539.71</v>
      </c>
    </row>
    <row r="705" spans="1:6" x14ac:dyDescent="0.2">
      <c r="A705" s="1" t="s">
        <v>1685</v>
      </c>
      <c r="B705" s="1" t="s">
        <v>1686</v>
      </c>
      <c r="C705" s="1" t="s">
        <v>437</v>
      </c>
      <c r="D705" s="1">
        <v>580.48</v>
      </c>
      <c r="E705" s="1">
        <v>36.340000000000003</v>
      </c>
      <c r="F705" s="1">
        <v>616.82000000000005</v>
      </c>
    </row>
    <row r="706" spans="1:6" x14ac:dyDescent="0.2">
      <c r="A706" s="1" t="s">
        <v>1687</v>
      </c>
      <c r="B706" s="1" t="s">
        <v>1688</v>
      </c>
      <c r="C706" s="1" t="s">
        <v>437</v>
      </c>
      <c r="D706" s="1">
        <v>257.16000000000003</v>
      </c>
      <c r="F706" s="1">
        <v>257.16000000000003</v>
      </c>
    </row>
    <row r="707" spans="1:6" x14ac:dyDescent="0.2">
      <c r="A707" s="1" t="s">
        <v>1689</v>
      </c>
      <c r="B707" s="1" t="s">
        <v>1690</v>
      </c>
      <c r="C707" s="1" t="s">
        <v>437</v>
      </c>
      <c r="D707" s="1">
        <v>427.38</v>
      </c>
      <c r="F707" s="1">
        <v>427.38</v>
      </c>
    </row>
    <row r="708" spans="1:6" x14ac:dyDescent="0.2">
      <c r="A708" s="1" t="s">
        <v>1691</v>
      </c>
      <c r="B708" s="1" t="s">
        <v>1692</v>
      </c>
      <c r="C708" s="1" t="s">
        <v>376</v>
      </c>
      <c r="D708" s="1">
        <v>17999.150000000001</v>
      </c>
      <c r="F708" s="1">
        <v>17999.150000000001</v>
      </c>
    </row>
    <row r="709" spans="1:6" x14ac:dyDescent="0.2">
      <c r="A709" s="1" t="s">
        <v>1693</v>
      </c>
      <c r="B709" s="1" t="s">
        <v>1694</v>
      </c>
      <c r="C709" s="1" t="s">
        <v>437</v>
      </c>
      <c r="D709" s="1">
        <v>937.43</v>
      </c>
      <c r="F709" s="1">
        <v>937.43</v>
      </c>
    </row>
    <row r="710" spans="1:6" x14ac:dyDescent="0.2">
      <c r="A710" s="1" t="s">
        <v>1695</v>
      </c>
      <c r="B710" s="1" t="s">
        <v>1696</v>
      </c>
      <c r="C710" s="1" t="s">
        <v>437</v>
      </c>
      <c r="D710" s="1">
        <v>1247.4000000000001</v>
      </c>
      <c r="F710" s="1">
        <v>1247.4000000000001</v>
      </c>
    </row>
    <row r="711" spans="1:6" x14ac:dyDescent="0.2">
      <c r="A711" s="1" t="s">
        <v>1697</v>
      </c>
      <c r="B711" s="1" t="s">
        <v>1698</v>
      </c>
      <c r="C711" s="1" t="s">
        <v>437</v>
      </c>
      <c r="D711" s="1">
        <v>1542.29</v>
      </c>
      <c r="F711" s="1">
        <v>1542.29</v>
      </c>
    </row>
    <row r="712" spans="1:6" x14ac:dyDescent="0.2">
      <c r="A712" s="1" t="s">
        <v>1699</v>
      </c>
      <c r="B712" s="1" t="s">
        <v>1700</v>
      </c>
      <c r="C712" s="1" t="s">
        <v>437</v>
      </c>
      <c r="D712" s="1">
        <v>592</v>
      </c>
      <c r="F712" s="1">
        <v>592</v>
      </c>
    </row>
    <row r="713" spans="1:6" x14ac:dyDescent="0.2">
      <c r="A713" s="1" t="s">
        <v>1701</v>
      </c>
      <c r="B713" s="1" t="s">
        <v>1702</v>
      </c>
      <c r="C713" s="1" t="s">
        <v>437</v>
      </c>
      <c r="D713" s="1">
        <v>679.24</v>
      </c>
      <c r="F713" s="1">
        <v>679.24</v>
      </c>
    </row>
    <row r="714" spans="1:6" x14ac:dyDescent="0.2">
      <c r="A714" s="1" t="s">
        <v>1703</v>
      </c>
      <c r="B714" s="1" t="s">
        <v>1704</v>
      </c>
      <c r="C714" s="1" t="s">
        <v>462</v>
      </c>
      <c r="D714" s="1">
        <v>375.08</v>
      </c>
      <c r="F714" s="1">
        <v>375.08</v>
      </c>
    </row>
    <row r="715" spans="1:6" x14ac:dyDescent="0.2">
      <c r="A715" s="1" t="s">
        <v>1705</v>
      </c>
      <c r="B715" s="1" t="s">
        <v>1706</v>
      </c>
    </row>
    <row r="716" spans="1:6" x14ac:dyDescent="0.2">
      <c r="A716" s="1" t="s">
        <v>1707</v>
      </c>
      <c r="B716" s="1" t="s">
        <v>1708</v>
      </c>
      <c r="C716" s="1" t="s">
        <v>376</v>
      </c>
      <c r="D716" s="1">
        <v>1795.74</v>
      </c>
      <c r="F716" s="1">
        <v>1795.74</v>
      </c>
    </row>
    <row r="717" spans="1:6" x14ac:dyDescent="0.2">
      <c r="A717" s="1" t="s">
        <v>1709</v>
      </c>
      <c r="B717" s="1" t="s">
        <v>1710</v>
      </c>
      <c r="C717" s="1" t="s">
        <v>437</v>
      </c>
      <c r="D717" s="1">
        <v>30.11</v>
      </c>
      <c r="F717" s="1">
        <v>30.11</v>
      </c>
    </row>
    <row r="718" spans="1:6" x14ac:dyDescent="0.2">
      <c r="A718" s="1" t="s">
        <v>1711</v>
      </c>
      <c r="B718" s="1" t="s">
        <v>1712</v>
      </c>
      <c r="C718" s="1" t="s">
        <v>437</v>
      </c>
      <c r="D718" s="1">
        <v>35.1</v>
      </c>
      <c r="F718" s="1">
        <v>35.1</v>
      </c>
    </row>
    <row r="719" spans="1:6" x14ac:dyDescent="0.2">
      <c r="A719" s="1" t="s">
        <v>1713</v>
      </c>
      <c r="B719" s="1" t="s">
        <v>1714</v>
      </c>
      <c r="C719" s="1" t="s">
        <v>437</v>
      </c>
      <c r="D719" s="1">
        <v>57.81</v>
      </c>
      <c r="F719" s="1">
        <v>57.81</v>
      </c>
    </row>
    <row r="720" spans="1:6" x14ac:dyDescent="0.2">
      <c r="A720" s="1" t="s">
        <v>1715</v>
      </c>
      <c r="B720" s="1" t="s">
        <v>1716</v>
      </c>
      <c r="C720" s="1" t="s">
        <v>462</v>
      </c>
      <c r="E720" s="1">
        <v>414.7</v>
      </c>
      <c r="F720" s="1">
        <v>414.7</v>
      </c>
    </row>
    <row r="721" spans="1:6" x14ac:dyDescent="0.2">
      <c r="A721" s="1" t="s">
        <v>1717</v>
      </c>
      <c r="B721" s="1" t="s">
        <v>1718</v>
      </c>
    </row>
    <row r="722" spans="1:6" x14ac:dyDescent="0.2">
      <c r="A722" s="1" t="s">
        <v>1719</v>
      </c>
      <c r="B722" s="1" t="s">
        <v>1720</v>
      </c>
      <c r="C722" s="1" t="s">
        <v>376</v>
      </c>
      <c r="D722" s="1">
        <v>28380.7</v>
      </c>
      <c r="F722" s="1">
        <v>28380.7</v>
      </c>
    </row>
    <row r="723" spans="1:6" x14ac:dyDescent="0.2">
      <c r="A723" s="1" t="s">
        <v>1721</v>
      </c>
      <c r="B723" s="1" t="s">
        <v>1722</v>
      </c>
      <c r="C723" s="1" t="s">
        <v>437</v>
      </c>
      <c r="D723" s="1">
        <v>33.25</v>
      </c>
      <c r="E723" s="1">
        <v>4.5</v>
      </c>
      <c r="F723" s="1">
        <v>37.75</v>
      </c>
    </row>
    <row r="724" spans="1:6" x14ac:dyDescent="0.2">
      <c r="A724" s="1" t="s">
        <v>1723</v>
      </c>
      <c r="B724" s="1" t="s">
        <v>1724</v>
      </c>
      <c r="C724" s="1" t="s">
        <v>437</v>
      </c>
      <c r="D724" s="1">
        <v>43.55</v>
      </c>
      <c r="E724" s="1">
        <v>4.5</v>
      </c>
      <c r="F724" s="1">
        <v>48.05</v>
      </c>
    </row>
    <row r="725" spans="1:6" x14ac:dyDescent="0.2">
      <c r="A725" s="1" t="s">
        <v>1725</v>
      </c>
      <c r="B725" s="1" t="s">
        <v>1726</v>
      </c>
      <c r="C725" s="1" t="s">
        <v>437</v>
      </c>
      <c r="D725" s="1">
        <v>50.69</v>
      </c>
      <c r="E725" s="1">
        <v>4.5</v>
      </c>
      <c r="F725" s="1">
        <v>55.19</v>
      </c>
    </row>
    <row r="726" spans="1:6" x14ac:dyDescent="0.2">
      <c r="A726" s="1" t="s">
        <v>1727</v>
      </c>
      <c r="B726" s="1" t="s">
        <v>1728</v>
      </c>
      <c r="C726" s="1" t="s">
        <v>437</v>
      </c>
      <c r="D726" s="1">
        <v>58.07</v>
      </c>
      <c r="E726" s="1">
        <v>4.5</v>
      </c>
      <c r="F726" s="1">
        <v>62.57</v>
      </c>
    </row>
    <row r="727" spans="1:6" x14ac:dyDescent="0.2">
      <c r="A727" s="1" t="s">
        <v>1729</v>
      </c>
      <c r="B727" s="1" t="s">
        <v>1730</v>
      </c>
      <c r="C727" s="1" t="s">
        <v>437</v>
      </c>
      <c r="D727" s="1">
        <v>74.290000000000006</v>
      </c>
      <c r="E727" s="1">
        <v>4.5</v>
      </c>
      <c r="F727" s="1">
        <v>78.790000000000006</v>
      </c>
    </row>
    <row r="728" spans="1:6" x14ac:dyDescent="0.2">
      <c r="A728" s="1" t="s">
        <v>1731</v>
      </c>
      <c r="B728" s="1" t="s">
        <v>1732</v>
      </c>
      <c r="C728" s="1" t="s">
        <v>437</v>
      </c>
      <c r="D728" s="1">
        <v>91.46</v>
      </c>
      <c r="E728" s="1">
        <v>4.5</v>
      </c>
      <c r="F728" s="1">
        <v>95.96</v>
      </c>
    </row>
    <row r="729" spans="1:6" x14ac:dyDescent="0.2">
      <c r="A729" s="1" t="s">
        <v>1733</v>
      </c>
      <c r="B729" s="1" t="s">
        <v>1734</v>
      </c>
      <c r="C729" s="1" t="s">
        <v>437</v>
      </c>
      <c r="D729" s="1">
        <v>112.24</v>
      </c>
      <c r="E729" s="1">
        <v>4.5</v>
      </c>
      <c r="F729" s="1">
        <v>116.74</v>
      </c>
    </row>
    <row r="730" spans="1:6" x14ac:dyDescent="0.2">
      <c r="A730" s="1" t="s">
        <v>1735</v>
      </c>
      <c r="B730" s="1" t="s">
        <v>1736</v>
      </c>
      <c r="C730" s="1" t="s">
        <v>437</v>
      </c>
      <c r="D730" s="1">
        <v>137.38</v>
      </c>
      <c r="E730" s="1">
        <v>4.5</v>
      </c>
      <c r="F730" s="1">
        <v>141.88</v>
      </c>
    </row>
    <row r="731" spans="1:6" x14ac:dyDescent="0.2">
      <c r="A731" s="1" t="s">
        <v>1737</v>
      </c>
      <c r="B731" s="1" t="s">
        <v>1738</v>
      </c>
    </row>
    <row r="732" spans="1:6" x14ac:dyDescent="0.2">
      <c r="A732" s="1" t="s">
        <v>1739</v>
      </c>
      <c r="B732" s="1" t="s">
        <v>1740</v>
      </c>
      <c r="C732" s="1" t="s">
        <v>376</v>
      </c>
      <c r="D732" s="1">
        <v>20024.02</v>
      </c>
      <c r="F732" s="1">
        <v>20024.02</v>
      </c>
    </row>
    <row r="733" spans="1:6" x14ac:dyDescent="0.2">
      <c r="A733" s="1" t="s">
        <v>1741</v>
      </c>
      <c r="B733" s="1" t="s">
        <v>1742</v>
      </c>
      <c r="C733" s="1" t="s">
        <v>437</v>
      </c>
      <c r="D733" s="1">
        <v>250.69</v>
      </c>
      <c r="E733" s="1">
        <v>20.27</v>
      </c>
      <c r="F733" s="1">
        <v>270.95999999999998</v>
      </c>
    </row>
    <row r="734" spans="1:6" x14ac:dyDescent="0.2">
      <c r="A734" s="1" t="s">
        <v>1743</v>
      </c>
      <c r="B734" s="1" t="s">
        <v>1744</v>
      </c>
      <c r="C734" s="1" t="s">
        <v>437</v>
      </c>
      <c r="D734" s="1">
        <v>298.85000000000002</v>
      </c>
      <c r="E734" s="1">
        <v>30.98</v>
      </c>
      <c r="F734" s="1">
        <v>329.83</v>
      </c>
    </row>
    <row r="735" spans="1:6" x14ac:dyDescent="0.2">
      <c r="A735" s="1" t="s">
        <v>1745</v>
      </c>
      <c r="B735" s="1" t="s">
        <v>1746</v>
      </c>
      <c r="C735" s="1" t="s">
        <v>437</v>
      </c>
      <c r="D735" s="1">
        <v>359.96</v>
      </c>
      <c r="E735" s="1">
        <v>36.340000000000003</v>
      </c>
      <c r="F735" s="1">
        <v>396.3</v>
      </c>
    </row>
    <row r="736" spans="1:6" x14ac:dyDescent="0.2">
      <c r="A736" s="1" t="s">
        <v>1747</v>
      </c>
      <c r="B736" s="1" t="s">
        <v>85</v>
      </c>
    </row>
    <row r="737" spans="1:6" x14ac:dyDescent="0.2">
      <c r="A737" s="1" t="s">
        <v>1748</v>
      </c>
      <c r="B737" s="1" t="s">
        <v>1749</v>
      </c>
    </row>
    <row r="738" spans="1:6" x14ac:dyDescent="0.2">
      <c r="A738" s="1" t="s">
        <v>86</v>
      </c>
      <c r="B738" s="1" t="s">
        <v>1750</v>
      </c>
      <c r="C738" s="1" t="s">
        <v>379</v>
      </c>
      <c r="D738" s="1">
        <v>125.02</v>
      </c>
      <c r="E738" s="1">
        <v>27.23</v>
      </c>
      <c r="F738" s="1">
        <v>152.25</v>
      </c>
    </row>
    <row r="739" spans="1:6" x14ac:dyDescent="0.2">
      <c r="A739" s="1" t="s">
        <v>1751</v>
      </c>
      <c r="B739" s="1" t="s">
        <v>1752</v>
      </c>
      <c r="C739" s="1" t="s">
        <v>379</v>
      </c>
      <c r="D739" s="1">
        <v>133.15</v>
      </c>
      <c r="E739" s="1">
        <v>29.94</v>
      </c>
      <c r="F739" s="1">
        <v>163.09</v>
      </c>
    </row>
    <row r="740" spans="1:6" x14ac:dyDescent="0.2">
      <c r="A740" s="1" t="s">
        <v>1753</v>
      </c>
      <c r="B740" s="1" t="s">
        <v>1754</v>
      </c>
      <c r="C740" s="1" t="s">
        <v>379</v>
      </c>
      <c r="D740" s="1">
        <v>163.06</v>
      </c>
      <c r="E740" s="1">
        <v>32.65</v>
      </c>
      <c r="F740" s="1">
        <v>195.71</v>
      </c>
    </row>
    <row r="741" spans="1:6" x14ac:dyDescent="0.2">
      <c r="A741" s="1" t="s">
        <v>1755</v>
      </c>
      <c r="B741" s="1" t="s">
        <v>1756</v>
      </c>
      <c r="C741" s="1" t="s">
        <v>379</v>
      </c>
      <c r="D741" s="1">
        <v>179.12</v>
      </c>
      <c r="E741" s="1">
        <v>35.369999999999997</v>
      </c>
      <c r="F741" s="1">
        <v>214.49</v>
      </c>
    </row>
    <row r="742" spans="1:6" x14ac:dyDescent="0.2">
      <c r="A742" s="1" t="s">
        <v>1757</v>
      </c>
      <c r="B742" s="1" t="s">
        <v>1758</v>
      </c>
      <c r="C742" s="1" t="s">
        <v>379</v>
      </c>
      <c r="D742" s="1">
        <v>226.93</v>
      </c>
      <c r="E742" s="1">
        <v>38.83</v>
      </c>
      <c r="F742" s="1">
        <v>265.76</v>
      </c>
    </row>
    <row r="743" spans="1:6" x14ac:dyDescent="0.2">
      <c r="A743" s="1" t="s">
        <v>1759</v>
      </c>
      <c r="B743" s="1" t="s">
        <v>1760</v>
      </c>
      <c r="C743" s="1" t="s">
        <v>379</v>
      </c>
      <c r="D743" s="1">
        <v>130.59</v>
      </c>
      <c r="E743" s="1">
        <v>29.94</v>
      </c>
      <c r="F743" s="1">
        <v>160.53</v>
      </c>
    </row>
    <row r="744" spans="1:6" x14ac:dyDescent="0.2">
      <c r="A744" s="1" t="s">
        <v>1761</v>
      </c>
      <c r="B744" s="1" t="s">
        <v>1762</v>
      </c>
      <c r="C744" s="1" t="s">
        <v>379</v>
      </c>
      <c r="D744" s="1">
        <v>154.29</v>
      </c>
      <c r="E744" s="1">
        <v>29.94</v>
      </c>
      <c r="F744" s="1">
        <v>184.23</v>
      </c>
    </row>
    <row r="745" spans="1:6" x14ac:dyDescent="0.2">
      <c r="A745" s="1" t="s">
        <v>1763</v>
      </c>
      <c r="B745" s="1" t="s">
        <v>1764</v>
      </c>
      <c r="C745" s="1" t="s">
        <v>379</v>
      </c>
      <c r="D745" s="1">
        <v>167.72</v>
      </c>
      <c r="E745" s="1">
        <v>32.65</v>
      </c>
      <c r="F745" s="1">
        <v>200.37</v>
      </c>
    </row>
    <row r="746" spans="1:6" x14ac:dyDescent="0.2">
      <c r="A746" s="1" t="s">
        <v>1765</v>
      </c>
      <c r="B746" s="1" t="s">
        <v>1766</v>
      </c>
      <c r="C746" s="1" t="s">
        <v>379</v>
      </c>
      <c r="D746" s="1">
        <v>196.75</v>
      </c>
      <c r="E746" s="1">
        <v>35.369999999999997</v>
      </c>
      <c r="F746" s="1">
        <v>232.12</v>
      </c>
    </row>
    <row r="747" spans="1:6" x14ac:dyDescent="0.2">
      <c r="A747" s="1" t="s">
        <v>1767</v>
      </c>
      <c r="B747" s="1" t="s">
        <v>1768</v>
      </c>
      <c r="C747" s="1" t="s">
        <v>379</v>
      </c>
      <c r="D747" s="1">
        <v>282.89999999999998</v>
      </c>
      <c r="E747" s="1">
        <v>38.83</v>
      </c>
      <c r="F747" s="1">
        <v>321.73</v>
      </c>
    </row>
    <row r="748" spans="1:6" x14ac:dyDescent="0.2">
      <c r="A748" s="1" t="s">
        <v>1769</v>
      </c>
      <c r="B748" s="1" t="s">
        <v>1770</v>
      </c>
    </row>
    <row r="749" spans="1:6" x14ac:dyDescent="0.2">
      <c r="A749" s="1" t="s">
        <v>1771</v>
      </c>
      <c r="B749" s="1" t="s">
        <v>1772</v>
      </c>
      <c r="C749" s="1" t="s">
        <v>379</v>
      </c>
      <c r="D749" s="1">
        <v>155.63</v>
      </c>
      <c r="E749" s="1">
        <v>29.94</v>
      </c>
      <c r="F749" s="1">
        <v>185.57</v>
      </c>
    </row>
    <row r="750" spans="1:6" x14ac:dyDescent="0.2">
      <c r="A750" s="1" t="s">
        <v>1773</v>
      </c>
      <c r="B750" s="1" t="s">
        <v>1774</v>
      </c>
      <c r="C750" s="1" t="s">
        <v>379</v>
      </c>
      <c r="D750" s="1">
        <v>162.28</v>
      </c>
      <c r="E750" s="1">
        <v>32.65</v>
      </c>
      <c r="F750" s="1">
        <v>194.93</v>
      </c>
    </row>
    <row r="751" spans="1:6" x14ac:dyDescent="0.2">
      <c r="A751" s="1" t="s">
        <v>1775</v>
      </c>
      <c r="B751" s="1" t="s">
        <v>1776</v>
      </c>
      <c r="C751" s="1" t="s">
        <v>379</v>
      </c>
      <c r="D751" s="1">
        <v>173.44</v>
      </c>
      <c r="E751" s="1">
        <v>35.369999999999997</v>
      </c>
      <c r="F751" s="1">
        <v>208.81</v>
      </c>
    </row>
    <row r="752" spans="1:6" x14ac:dyDescent="0.2">
      <c r="A752" s="1" t="s">
        <v>1777</v>
      </c>
      <c r="B752" s="1" t="s">
        <v>1778</v>
      </c>
      <c r="C752" s="1" t="s">
        <v>379</v>
      </c>
      <c r="D752" s="1">
        <v>189.21</v>
      </c>
      <c r="E752" s="1">
        <v>38.83</v>
      </c>
      <c r="F752" s="1">
        <v>228.04</v>
      </c>
    </row>
    <row r="753" spans="1:8" x14ac:dyDescent="0.2">
      <c r="A753" s="1" t="s">
        <v>1779</v>
      </c>
      <c r="B753" s="1" t="s">
        <v>1780</v>
      </c>
    </row>
    <row r="754" spans="1:8" x14ac:dyDescent="0.2">
      <c r="A754" s="1" t="s">
        <v>1781</v>
      </c>
      <c r="B754" s="1" t="s">
        <v>1782</v>
      </c>
      <c r="C754" s="1" t="s">
        <v>379</v>
      </c>
      <c r="D754" s="1">
        <v>163.16999999999999</v>
      </c>
      <c r="E754" s="1">
        <v>9.1199999999999992</v>
      </c>
      <c r="F754" s="1">
        <v>172.29</v>
      </c>
    </row>
    <row r="755" spans="1:8" x14ac:dyDescent="0.2">
      <c r="A755" s="1" t="s">
        <v>1783</v>
      </c>
      <c r="B755" s="1" t="s">
        <v>1784</v>
      </c>
      <c r="C755" s="1" t="s">
        <v>379</v>
      </c>
      <c r="D755" s="1">
        <v>173.58</v>
      </c>
      <c r="E755" s="1">
        <v>9.59</v>
      </c>
      <c r="F755" s="1">
        <v>183.17</v>
      </c>
    </row>
    <row r="756" spans="1:8" x14ac:dyDescent="0.2">
      <c r="A756" s="1" t="s">
        <v>1785</v>
      </c>
      <c r="B756" s="1" t="s">
        <v>1786</v>
      </c>
      <c r="C756" s="1" t="s">
        <v>379</v>
      </c>
      <c r="D756" s="1">
        <v>190.61</v>
      </c>
      <c r="E756" s="1">
        <v>10.06</v>
      </c>
      <c r="F756" s="1">
        <v>200.67</v>
      </c>
    </row>
    <row r="757" spans="1:8" x14ac:dyDescent="0.2">
      <c r="A757" s="1" t="s">
        <v>1787</v>
      </c>
      <c r="B757" s="1" t="s">
        <v>1788</v>
      </c>
      <c r="C757" s="1" t="s">
        <v>379</v>
      </c>
      <c r="D757" s="1">
        <v>243.27</v>
      </c>
      <c r="E757" s="1">
        <v>10.25</v>
      </c>
      <c r="F757" s="1">
        <v>253.52</v>
      </c>
    </row>
    <row r="758" spans="1:8" x14ac:dyDescent="0.2">
      <c r="A758" s="1" t="s">
        <v>1789</v>
      </c>
      <c r="B758" s="1" t="s">
        <v>1790</v>
      </c>
      <c r="C758" s="1" t="s">
        <v>379</v>
      </c>
      <c r="D758" s="1">
        <v>153.97</v>
      </c>
      <c r="E758" s="1">
        <v>9.1199999999999992</v>
      </c>
      <c r="F758" s="1">
        <v>163.09</v>
      </c>
    </row>
    <row r="759" spans="1:8" x14ac:dyDescent="0.2">
      <c r="A759" s="1" t="s">
        <v>1791</v>
      </c>
      <c r="B759" s="1" t="s">
        <v>1792</v>
      </c>
      <c r="C759" s="1" t="s">
        <v>379</v>
      </c>
      <c r="D759" s="1">
        <v>173.89</v>
      </c>
      <c r="E759" s="1">
        <v>9.59</v>
      </c>
      <c r="F759" s="1">
        <v>183.48</v>
      </c>
    </row>
    <row r="760" spans="1:8" x14ac:dyDescent="0.2">
      <c r="A760" s="1" t="s">
        <v>1793</v>
      </c>
      <c r="B760" s="2" t="s">
        <v>87</v>
      </c>
      <c r="H760" s="1" t="s">
        <v>8319</v>
      </c>
    </row>
    <row r="761" spans="1:8" x14ac:dyDescent="0.2">
      <c r="A761" s="1" t="s">
        <v>1794</v>
      </c>
      <c r="B761" s="1" t="s">
        <v>1795</v>
      </c>
    </row>
    <row r="762" spans="1:8" x14ac:dyDescent="0.2">
      <c r="A762" s="1" t="s">
        <v>1796</v>
      </c>
      <c r="B762" s="1" t="s">
        <v>1797</v>
      </c>
      <c r="C762" s="1" t="s">
        <v>462</v>
      </c>
      <c r="D762" s="1">
        <v>563.91</v>
      </c>
      <c r="E762" s="1">
        <v>309.88</v>
      </c>
      <c r="F762" s="1">
        <v>873.79</v>
      </c>
    </row>
    <row r="763" spans="1:8" x14ac:dyDescent="0.2">
      <c r="A763" s="1" t="s">
        <v>1798</v>
      </c>
      <c r="B763" s="1" t="s">
        <v>1799</v>
      </c>
      <c r="C763" s="1" t="s">
        <v>379</v>
      </c>
      <c r="D763" s="1">
        <v>56.9</v>
      </c>
      <c r="E763" s="1">
        <v>29.74</v>
      </c>
      <c r="F763" s="1">
        <v>86.64</v>
      </c>
    </row>
    <row r="764" spans="1:8" x14ac:dyDescent="0.2">
      <c r="A764" s="1" t="s">
        <v>1800</v>
      </c>
      <c r="B764" s="1" t="s">
        <v>1801</v>
      </c>
      <c r="C764" s="1" t="s">
        <v>379</v>
      </c>
      <c r="D764" s="1">
        <v>74.5</v>
      </c>
      <c r="E764" s="1">
        <v>30.41</v>
      </c>
      <c r="F764" s="1">
        <v>104.91</v>
      </c>
    </row>
    <row r="765" spans="1:8" x14ac:dyDescent="0.2">
      <c r="A765" s="1" t="s">
        <v>1802</v>
      </c>
      <c r="B765" s="1" t="s">
        <v>1803</v>
      </c>
    </row>
    <row r="766" spans="1:8" x14ac:dyDescent="0.2">
      <c r="A766" s="1" t="s">
        <v>1804</v>
      </c>
      <c r="B766" s="1" t="s">
        <v>1805</v>
      </c>
      <c r="C766" s="1" t="s">
        <v>379</v>
      </c>
      <c r="D766" s="1">
        <v>34.770000000000003</v>
      </c>
      <c r="E766" s="1">
        <v>38.270000000000003</v>
      </c>
      <c r="F766" s="1">
        <v>73.040000000000006</v>
      </c>
    </row>
    <row r="767" spans="1:8" x14ac:dyDescent="0.2">
      <c r="A767" s="1" t="s">
        <v>1806</v>
      </c>
      <c r="B767" s="1" t="s">
        <v>1807</v>
      </c>
      <c r="C767" s="1" t="s">
        <v>379</v>
      </c>
      <c r="D767" s="1">
        <v>47.93</v>
      </c>
      <c r="E767" s="1">
        <v>60.56</v>
      </c>
      <c r="F767" s="1">
        <v>108.49</v>
      </c>
    </row>
    <row r="768" spans="1:8" x14ac:dyDescent="0.2">
      <c r="A768" s="1" t="s">
        <v>1808</v>
      </c>
      <c r="B768" s="1" t="s">
        <v>1809</v>
      </c>
      <c r="C768" s="1" t="s">
        <v>379</v>
      </c>
      <c r="D768" s="1">
        <v>105.73</v>
      </c>
      <c r="E768" s="1">
        <v>98.27</v>
      </c>
      <c r="F768" s="1">
        <v>204</v>
      </c>
    </row>
    <row r="769" spans="1:8" x14ac:dyDescent="0.2">
      <c r="A769" s="1" t="s">
        <v>1810</v>
      </c>
      <c r="B769" s="1" t="s">
        <v>1811</v>
      </c>
      <c r="C769" s="1" t="s">
        <v>379</v>
      </c>
      <c r="D769" s="1">
        <v>152.91</v>
      </c>
      <c r="E769" s="1">
        <v>121.19</v>
      </c>
      <c r="F769" s="1">
        <v>274.10000000000002</v>
      </c>
    </row>
    <row r="770" spans="1:8" x14ac:dyDescent="0.2">
      <c r="A770" s="1" t="s">
        <v>1812</v>
      </c>
      <c r="B770" s="1" t="s">
        <v>1813</v>
      </c>
      <c r="C770" s="1" t="s">
        <v>379</v>
      </c>
      <c r="D770" s="1">
        <v>130.34</v>
      </c>
      <c r="E770" s="1">
        <v>60.56</v>
      </c>
      <c r="F770" s="1">
        <v>190.9</v>
      </c>
    </row>
    <row r="771" spans="1:8" x14ac:dyDescent="0.2">
      <c r="A771" s="1" t="s">
        <v>1814</v>
      </c>
      <c r="B771" s="1" t="s">
        <v>1815</v>
      </c>
      <c r="C771" s="1" t="s">
        <v>379</v>
      </c>
      <c r="D771" s="1">
        <v>295.14999999999998</v>
      </c>
      <c r="E771" s="1">
        <v>98.27</v>
      </c>
      <c r="F771" s="1">
        <v>393.42</v>
      </c>
    </row>
    <row r="772" spans="1:8" x14ac:dyDescent="0.2">
      <c r="A772" s="1" t="s">
        <v>1816</v>
      </c>
      <c r="B772" s="1" t="s">
        <v>1817</v>
      </c>
    </row>
    <row r="773" spans="1:8" x14ac:dyDescent="0.2">
      <c r="A773" s="1" t="s">
        <v>1818</v>
      </c>
      <c r="B773" s="1" t="s">
        <v>1819</v>
      </c>
      <c r="C773" s="1" t="s">
        <v>379</v>
      </c>
      <c r="D773" s="1">
        <v>119.92</v>
      </c>
      <c r="E773" s="1">
        <v>53.97</v>
      </c>
      <c r="F773" s="1">
        <v>173.89</v>
      </c>
    </row>
    <row r="774" spans="1:8" x14ac:dyDescent="0.2">
      <c r="A774" s="1" t="s">
        <v>1820</v>
      </c>
      <c r="B774" s="1" t="s">
        <v>1821</v>
      </c>
      <c r="C774" s="1" t="s">
        <v>379</v>
      </c>
      <c r="D774" s="1">
        <v>226.26</v>
      </c>
      <c r="E774" s="1">
        <v>101.8</v>
      </c>
      <c r="F774" s="1">
        <v>328.06</v>
      </c>
    </row>
    <row r="775" spans="1:8" x14ac:dyDescent="0.2">
      <c r="A775" s="1" t="s">
        <v>1822</v>
      </c>
      <c r="B775" s="1" t="s">
        <v>1823</v>
      </c>
      <c r="C775" s="1" t="s">
        <v>379</v>
      </c>
      <c r="D775" s="1">
        <v>468.55</v>
      </c>
      <c r="E775" s="1">
        <v>142.38</v>
      </c>
      <c r="F775" s="1">
        <v>610.92999999999995</v>
      </c>
    </row>
    <row r="776" spans="1:8" x14ac:dyDescent="0.2">
      <c r="A776" s="1" t="s">
        <v>1824</v>
      </c>
      <c r="B776" s="1" t="s">
        <v>1825</v>
      </c>
    </row>
    <row r="777" spans="1:8" x14ac:dyDescent="0.2">
      <c r="A777" s="1" t="s">
        <v>1826</v>
      </c>
      <c r="B777" s="1" t="s">
        <v>1827</v>
      </c>
      <c r="C777" s="1" t="s">
        <v>379</v>
      </c>
      <c r="D777" s="1">
        <v>34.909999999999997</v>
      </c>
      <c r="E777" s="1">
        <v>27.4</v>
      </c>
      <c r="F777" s="1">
        <v>62.31</v>
      </c>
    </row>
    <row r="778" spans="1:8" x14ac:dyDescent="0.2">
      <c r="A778" s="1" t="s">
        <v>1828</v>
      </c>
      <c r="B778" s="1" t="s">
        <v>1829</v>
      </c>
      <c r="C778" s="1" t="s">
        <v>379</v>
      </c>
      <c r="D778" s="1">
        <v>44.94</v>
      </c>
      <c r="E778" s="1">
        <v>29.74</v>
      </c>
      <c r="F778" s="1">
        <v>74.680000000000007</v>
      </c>
      <c r="H778" s="1" t="s">
        <v>8318</v>
      </c>
    </row>
    <row r="779" spans="1:8" x14ac:dyDescent="0.2">
      <c r="A779" s="1" t="s">
        <v>1830</v>
      </c>
      <c r="B779" s="1" t="s">
        <v>1831</v>
      </c>
      <c r="C779" s="1" t="s">
        <v>379</v>
      </c>
      <c r="D779" s="1">
        <v>51.36</v>
      </c>
      <c r="E779" s="1">
        <v>31.91</v>
      </c>
      <c r="F779" s="1">
        <v>83.27</v>
      </c>
    </row>
    <row r="780" spans="1:8" x14ac:dyDescent="0.2">
      <c r="A780" s="1" t="s">
        <v>1832</v>
      </c>
      <c r="B780" s="1" t="s">
        <v>1833</v>
      </c>
    </row>
    <row r="781" spans="1:8" x14ac:dyDescent="0.2">
      <c r="A781" s="1" t="s">
        <v>1834</v>
      </c>
      <c r="B781" s="1" t="s">
        <v>1835</v>
      </c>
      <c r="C781" s="1" t="s">
        <v>379</v>
      </c>
      <c r="D781" s="1">
        <v>41.03</v>
      </c>
      <c r="E781" s="1">
        <v>29.74</v>
      </c>
      <c r="F781" s="1">
        <v>70.77</v>
      </c>
    </row>
    <row r="782" spans="1:8" x14ac:dyDescent="0.2">
      <c r="A782" s="1" t="s">
        <v>1836</v>
      </c>
      <c r="B782" s="1" t="s">
        <v>1837</v>
      </c>
      <c r="C782" s="1" t="s">
        <v>379</v>
      </c>
      <c r="D782" s="1">
        <v>51.04</v>
      </c>
      <c r="E782" s="1">
        <v>31.91</v>
      </c>
      <c r="F782" s="1">
        <v>82.95</v>
      </c>
    </row>
    <row r="783" spans="1:8" x14ac:dyDescent="0.2">
      <c r="A783" s="1" t="s">
        <v>1838</v>
      </c>
      <c r="B783" s="1" t="s">
        <v>1839</v>
      </c>
    </row>
    <row r="784" spans="1:8" x14ac:dyDescent="0.2">
      <c r="A784" s="1" t="s">
        <v>1840</v>
      </c>
      <c r="B784" s="1" t="s">
        <v>1841</v>
      </c>
      <c r="C784" s="1" t="s">
        <v>379</v>
      </c>
      <c r="D784" s="1">
        <v>37.380000000000003</v>
      </c>
      <c r="E784" s="1">
        <v>27.4</v>
      </c>
      <c r="F784" s="1">
        <v>64.78</v>
      </c>
    </row>
    <row r="785" spans="1:6" x14ac:dyDescent="0.2">
      <c r="A785" s="1" t="s">
        <v>88</v>
      </c>
      <c r="B785" s="1" t="s">
        <v>1842</v>
      </c>
      <c r="C785" s="1" t="s">
        <v>379</v>
      </c>
      <c r="D785" s="1">
        <v>44.87</v>
      </c>
      <c r="E785" s="1">
        <v>29.74</v>
      </c>
      <c r="F785" s="1">
        <v>74.61</v>
      </c>
    </row>
    <row r="786" spans="1:6" x14ac:dyDescent="0.2">
      <c r="A786" s="1" t="s">
        <v>1843</v>
      </c>
      <c r="B786" s="1" t="s">
        <v>1844</v>
      </c>
      <c r="C786" s="1" t="s">
        <v>379</v>
      </c>
      <c r="D786" s="1">
        <v>58.22</v>
      </c>
      <c r="E786" s="1">
        <v>30.41</v>
      </c>
      <c r="F786" s="1">
        <v>88.63</v>
      </c>
    </row>
    <row r="787" spans="1:6" x14ac:dyDescent="0.2">
      <c r="A787" s="1" t="s">
        <v>1845</v>
      </c>
      <c r="B787" s="1" t="s">
        <v>1846</v>
      </c>
    </row>
    <row r="788" spans="1:6" x14ac:dyDescent="0.2">
      <c r="A788" s="1" t="s">
        <v>1847</v>
      </c>
      <c r="B788" s="1" t="s">
        <v>1848</v>
      </c>
      <c r="C788" s="1" t="s">
        <v>379</v>
      </c>
      <c r="D788" s="1">
        <v>51.49</v>
      </c>
      <c r="E788" s="1">
        <v>33.479999999999997</v>
      </c>
      <c r="F788" s="1">
        <v>84.97</v>
      </c>
    </row>
    <row r="789" spans="1:6" x14ac:dyDescent="0.2">
      <c r="A789" s="1" t="s">
        <v>1849</v>
      </c>
      <c r="B789" s="1" t="s">
        <v>1850</v>
      </c>
      <c r="C789" s="1" t="s">
        <v>379</v>
      </c>
      <c r="D789" s="1">
        <v>69.44</v>
      </c>
      <c r="E789" s="1">
        <v>34.32</v>
      </c>
      <c r="F789" s="1">
        <v>103.76</v>
      </c>
    </row>
    <row r="790" spans="1:6" x14ac:dyDescent="0.2">
      <c r="A790" s="1" t="s">
        <v>1851</v>
      </c>
      <c r="B790" s="1" t="s">
        <v>1852</v>
      </c>
      <c r="C790" s="1" t="s">
        <v>379</v>
      </c>
      <c r="D790" s="1">
        <v>57.99</v>
      </c>
      <c r="E790" s="1">
        <v>44.32</v>
      </c>
      <c r="F790" s="1">
        <v>102.31</v>
      </c>
    </row>
    <row r="791" spans="1:6" x14ac:dyDescent="0.2">
      <c r="A791" s="1" t="s">
        <v>1853</v>
      </c>
      <c r="B791" s="1" t="s">
        <v>1854</v>
      </c>
      <c r="C791" s="1" t="s">
        <v>379</v>
      </c>
      <c r="D791" s="1">
        <v>76.069999999999993</v>
      </c>
      <c r="E791" s="1">
        <v>47.25</v>
      </c>
      <c r="F791" s="1">
        <v>123.32</v>
      </c>
    </row>
    <row r="792" spans="1:6" x14ac:dyDescent="0.2">
      <c r="A792" s="1" t="s">
        <v>1855</v>
      </c>
      <c r="B792" s="1" t="s">
        <v>1856</v>
      </c>
    </row>
    <row r="793" spans="1:6" x14ac:dyDescent="0.2">
      <c r="A793" s="1" t="s">
        <v>1857</v>
      </c>
      <c r="B793" s="1" t="s">
        <v>1858</v>
      </c>
      <c r="C793" s="1" t="s">
        <v>379</v>
      </c>
      <c r="D793" s="1">
        <v>93.12</v>
      </c>
      <c r="E793" s="1">
        <v>12.98</v>
      </c>
      <c r="F793" s="1">
        <v>106.1</v>
      </c>
    </row>
    <row r="794" spans="1:6" x14ac:dyDescent="0.2">
      <c r="A794" s="1" t="s">
        <v>1859</v>
      </c>
      <c r="B794" s="1" t="s">
        <v>1860</v>
      </c>
      <c r="C794" s="1" t="s">
        <v>379</v>
      </c>
      <c r="D794" s="1">
        <v>108.31</v>
      </c>
      <c r="E794" s="1">
        <v>13.32</v>
      </c>
      <c r="F794" s="1">
        <v>121.63</v>
      </c>
    </row>
    <row r="795" spans="1:6" x14ac:dyDescent="0.2">
      <c r="A795" s="1" t="s">
        <v>1861</v>
      </c>
      <c r="B795" s="1" t="s">
        <v>1862</v>
      </c>
      <c r="C795" s="1" t="s">
        <v>379</v>
      </c>
      <c r="D795" s="1">
        <v>134.9</v>
      </c>
      <c r="E795" s="1">
        <v>13.49</v>
      </c>
      <c r="F795" s="1">
        <v>148.38999999999999</v>
      </c>
    </row>
    <row r="796" spans="1:6" x14ac:dyDescent="0.2">
      <c r="A796" s="1" t="s">
        <v>1863</v>
      </c>
      <c r="B796" s="1" t="s">
        <v>1864</v>
      </c>
      <c r="C796" s="1" t="s">
        <v>379</v>
      </c>
      <c r="D796" s="1">
        <v>179.4</v>
      </c>
      <c r="E796" s="1">
        <v>13.99</v>
      </c>
      <c r="F796" s="1">
        <v>193.39</v>
      </c>
    </row>
    <row r="797" spans="1:6" x14ac:dyDescent="0.2">
      <c r="A797" s="1" t="s">
        <v>1865</v>
      </c>
      <c r="B797" s="1" t="s">
        <v>1866</v>
      </c>
    </row>
    <row r="798" spans="1:6" x14ac:dyDescent="0.2">
      <c r="A798" s="1" t="s">
        <v>89</v>
      </c>
      <c r="B798" s="1" t="s">
        <v>1867</v>
      </c>
      <c r="C798" s="1" t="s">
        <v>462</v>
      </c>
      <c r="D798" s="1">
        <v>1039.1199999999999</v>
      </c>
      <c r="E798" s="1">
        <v>707.26</v>
      </c>
      <c r="F798" s="1">
        <v>1746.38</v>
      </c>
    </row>
    <row r="799" spans="1:6" x14ac:dyDescent="0.2">
      <c r="A799" s="1" t="s">
        <v>1868</v>
      </c>
      <c r="B799" s="1" t="s">
        <v>1869</v>
      </c>
      <c r="C799" s="1" t="s">
        <v>437</v>
      </c>
      <c r="D799" s="1">
        <v>3.64</v>
      </c>
      <c r="E799" s="1">
        <v>6.4</v>
      </c>
      <c r="F799" s="1">
        <v>10.039999999999999</v>
      </c>
    </row>
    <row r="800" spans="1:6" x14ac:dyDescent="0.2">
      <c r="A800" s="1" t="s">
        <v>1870</v>
      </c>
      <c r="B800" s="1" t="s">
        <v>1871</v>
      </c>
    </row>
    <row r="801" spans="1:8" x14ac:dyDescent="0.2">
      <c r="A801" s="1" t="s">
        <v>1872</v>
      </c>
      <c r="B801" s="1" t="s">
        <v>1873</v>
      </c>
      <c r="C801" s="1" t="s">
        <v>379</v>
      </c>
      <c r="D801" s="1">
        <v>127.05</v>
      </c>
      <c r="E801" s="1">
        <v>67.28</v>
      </c>
      <c r="F801" s="1">
        <v>194.33</v>
      </c>
    </row>
    <row r="802" spans="1:8" x14ac:dyDescent="0.2">
      <c r="A802" s="1" t="s">
        <v>1874</v>
      </c>
      <c r="B802" s="1" t="s">
        <v>1875</v>
      </c>
      <c r="C802" s="1" t="s">
        <v>379</v>
      </c>
      <c r="D802" s="1">
        <v>126.79</v>
      </c>
      <c r="E802" s="1">
        <v>55.84</v>
      </c>
      <c r="F802" s="1">
        <v>182.63</v>
      </c>
    </row>
    <row r="803" spans="1:8" x14ac:dyDescent="0.2">
      <c r="A803" s="1" t="s">
        <v>1876</v>
      </c>
      <c r="B803" s="1" t="s">
        <v>1877</v>
      </c>
      <c r="C803" s="1" t="s">
        <v>379</v>
      </c>
      <c r="D803" s="1">
        <v>145.34</v>
      </c>
      <c r="E803" s="1">
        <v>55.83</v>
      </c>
      <c r="F803" s="1">
        <v>201.17</v>
      </c>
    </row>
    <row r="804" spans="1:8" x14ac:dyDescent="0.2">
      <c r="A804" s="1" t="s">
        <v>1878</v>
      </c>
      <c r="B804" s="1" t="s">
        <v>1879</v>
      </c>
      <c r="C804" s="1" t="s">
        <v>379</v>
      </c>
      <c r="D804" s="1">
        <v>1531.55</v>
      </c>
      <c r="E804" s="1">
        <v>151.46</v>
      </c>
      <c r="F804" s="1">
        <v>1683.01</v>
      </c>
    </row>
    <row r="805" spans="1:8" x14ac:dyDescent="0.2">
      <c r="A805" s="1" t="s">
        <v>1880</v>
      </c>
      <c r="B805" s="1" t="s">
        <v>1881</v>
      </c>
      <c r="C805" s="1" t="s">
        <v>379</v>
      </c>
      <c r="D805" s="1">
        <v>1062.3699999999999</v>
      </c>
      <c r="E805" s="1">
        <v>100.57</v>
      </c>
      <c r="F805" s="1">
        <v>1162.94</v>
      </c>
    </row>
    <row r="806" spans="1:8" x14ac:dyDescent="0.2">
      <c r="A806" s="1" t="s">
        <v>1882</v>
      </c>
      <c r="B806" s="2" t="s">
        <v>1883</v>
      </c>
      <c r="H806" s="1" t="s">
        <v>8319</v>
      </c>
    </row>
    <row r="807" spans="1:8" x14ac:dyDescent="0.2">
      <c r="A807" s="1" t="s">
        <v>1884</v>
      </c>
      <c r="B807" s="1" t="s">
        <v>1885</v>
      </c>
      <c r="C807" s="1" t="s">
        <v>379</v>
      </c>
      <c r="D807" s="1">
        <v>847.59</v>
      </c>
      <c r="E807" s="1">
        <v>65.13</v>
      </c>
      <c r="F807" s="1">
        <v>912.72</v>
      </c>
    </row>
    <row r="808" spans="1:8" x14ac:dyDescent="0.2">
      <c r="A808" s="1" t="s">
        <v>1886</v>
      </c>
      <c r="B808" s="1" t="s">
        <v>1887</v>
      </c>
      <c r="C808" s="1" t="s">
        <v>379</v>
      </c>
      <c r="D808" s="1">
        <v>229.88</v>
      </c>
      <c r="F808" s="1">
        <v>229.88</v>
      </c>
    </row>
    <row r="809" spans="1:8" x14ac:dyDescent="0.2">
      <c r="A809" s="1" t="s">
        <v>90</v>
      </c>
      <c r="B809" s="1" t="s">
        <v>1888</v>
      </c>
      <c r="C809" s="1" t="s">
        <v>379</v>
      </c>
      <c r="D809" s="1">
        <v>622.91999999999996</v>
      </c>
      <c r="F809" s="1">
        <v>622.91999999999996</v>
      </c>
    </row>
    <row r="810" spans="1:8" x14ac:dyDescent="0.2">
      <c r="A810" s="1" t="s">
        <v>1889</v>
      </c>
      <c r="B810" s="1" t="s">
        <v>1890</v>
      </c>
      <c r="C810" s="1" t="s">
        <v>379</v>
      </c>
      <c r="D810" s="1">
        <v>973.96</v>
      </c>
      <c r="E810" s="1">
        <v>65.13</v>
      </c>
      <c r="F810" s="1">
        <v>1039.0899999999999</v>
      </c>
    </row>
    <row r="811" spans="1:8" x14ac:dyDescent="0.2">
      <c r="A811" s="1" t="s">
        <v>1891</v>
      </c>
      <c r="B811" s="1" t="s">
        <v>1892</v>
      </c>
      <c r="C811" s="1" t="s">
        <v>379</v>
      </c>
      <c r="D811" s="1">
        <v>136.33000000000001</v>
      </c>
      <c r="F811" s="1">
        <v>136.33000000000001</v>
      </c>
    </row>
    <row r="812" spans="1:8" x14ac:dyDescent="0.2">
      <c r="A812" s="1" t="s">
        <v>1893</v>
      </c>
      <c r="B812" s="1" t="s">
        <v>1894</v>
      </c>
      <c r="C812" s="1" t="s">
        <v>379</v>
      </c>
      <c r="D812" s="1">
        <v>193.97</v>
      </c>
      <c r="F812" s="1">
        <v>193.97</v>
      </c>
    </row>
    <row r="813" spans="1:8" x14ac:dyDescent="0.2">
      <c r="A813" s="1" t="s">
        <v>1895</v>
      </c>
      <c r="B813" s="1" t="s">
        <v>1896</v>
      </c>
      <c r="C813" s="1" t="s">
        <v>379</v>
      </c>
      <c r="D813" s="1">
        <v>156.25</v>
      </c>
      <c r="F813" s="1">
        <v>156.25</v>
      </c>
    </row>
    <row r="814" spans="1:8" x14ac:dyDescent="0.2">
      <c r="A814" s="1" t="s">
        <v>1897</v>
      </c>
      <c r="B814" s="1" t="s">
        <v>1898</v>
      </c>
      <c r="C814" s="1" t="s">
        <v>379</v>
      </c>
      <c r="D814" s="1">
        <v>171.18</v>
      </c>
      <c r="F814" s="1">
        <v>171.18</v>
      </c>
    </row>
    <row r="815" spans="1:8" x14ac:dyDescent="0.2">
      <c r="A815" s="1" t="s">
        <v>1899</v>
      </c>
      <c r="B815" s="1" t="s">
        <v>1900</v>
      </c>
      <c r="C815" s="1" t="s">
        <v>379</v>
      </c>
      <c r="D815" s="1">
        <v>136.83000000000001</v>
      </c>
      <c r="F815" s="1">
        <v>136.83000000000001</v>
      </c>
    </row>
    <row r="816" spans="1:8" x14ac:dyDescent="0.2">
      <c r="A816" s="1" t="s">
        <v>1901</v>
      </c>
      <c r="B816" s="1" t="s">
        <v>1902</v>
      </c>
      <c r="C816" s="1" t="s">
        <v>379</v>
      </c>
      <c r="D816" s="1">
        <v>131.82</v>
      </c>
      <c r="F816" s="1">
        <v>131.82</v>
      </c>
    </row>
    <row r="817" spans="1:8" x14ac:dyDescent="0.2">
      <c r="A817" s="1" t="s">
        <v>1903</v>
      </c>
      <c r="B817" s="1" t="s">
        <v>1904</v>
      </c>
      <c r="C817" s="1" t="s">
        <v>379</v>
      </c>
      <c r="D817" s="1">
        <v>176.39</v>
      </c>
      <c r="F817" s="1">
        <v>176.39</v>
      </c>
    </row>
    <row r="818" spans="1:8" x14ac:dyDescent="0.2">
      <c r="A818" s="1" t="s">
        <v>1905</v>
      </c>
      <c r="B818" s="1" t="s">
        <v>1906</v>
      </c>
      <c r="C818" s="1" t="s">
        <v>379</v>
      </c>
      <c r="D818" s="1">
        <v>117.37</v>
      </c>
      <c r="F818" s="1">
        <v>117.37</v>
      </c>
    </row>
    <row r="819" spans="1:8" x14ac:dyDescent="0.2">
      <c r="A819" s="1" t="s">
        <v>1907</v>
      </c>
      <c r="B819" s="1" t="s">
        <v>1908</v>
      </c>
      <c r="C819" s="1" t="s">
        <v>379</v>
      </c>
      <c r="D819" s="1">
        <v>178.02</v>
      </c>
      <c r="F819" s="1">
        <v>178.02</v>
      </c>
    </row>
    <row r="820" spans="1:8" x14ac:dyDescent="0.2">
      <c r="A820" s="1" t="s">
        <v>1909</v>
      </c>
      <c r="B820" s="1" t="s">
        <v>1910</v>
      </c>
      <c r="C820" s="1" t="s">
        <v>379</v>
      </c>
      <c r="D820" s="1">
        <v>203.94</v>
      </c>
      <c r="F820" s="1">
        <v>203.94</v>
      </c>
    </row>
    <row r="821" spans="1:8" x14ac:dyDescent="0.2">
      <c r="A821" s="1" t="s">
        <v>1911</v>
      </c>
      <c r="B821" s="1" t="s">
        <v>1912</v>
      </c>
      <c r="C821" s="1" t="s">
        <v>379</v>
      </c>
      <c r="D821" s="1">
        <v>961.59</v>
      </c>
      <c r="F821" s="1">
        <v>961.59</v>
      </c>
    </row>
    <row r="822" spans="1:8" x14ac:dyDescent="0.2">
      <c r="A822" s="1" t="s">
        <v>1913</v>
      </c>
      <c r="B822" s="1" t="s">
        <v>1914</v>
      </c>
      <c r="C822" s="1" t="s">
        <v>379</v>
      </c>
      <c r="D822" s="1">
        <v>663</v>
      </c>
      <c r="F822" s="1">
        <v>663</v>
      </c>
    </row>
    <row r="823" spans="1:8" x14ac:dyDescent="0.2">
      <c r="A823" s="1" t="s">
        <v>1915</v>
      </c>
      <c r="B823" s="1" t="s">
        <v>1916</v>
      </c>
      <c r="C823" s="1" t="s">
        <v>379</v>
      </c>
      <c r="D823" s="1">
        <v>1245.1400000000001</v>
      </c>
      <c r="F823" s="1">
        <v>1245.1400000000001</v>
      </c>
    </row>
    <row r="824" spans="1:8" x14ac:dyDescent="0.2">
      <c r="A824" s="1" t="s">
        <v>1917</v>
      </c>
      <c r="B824" s="1" t="s">
        <v>1918</v>
      </c>
      <c r="C824" s="1" t="s">
        <v>379</v>
      </c>
      <c r="D824" s="1">
        <v>318.97000000000003</v>
      </c>
      <c r="E824" s="1">
        <v>60.43</v>
      </c>
      <c r="F824" s="1">
        <v>379.4</v>
      </c>
    </row>
    <row r="825" spans="1:8" x14ac:dyDescent="0.2">
      <c r="A825" s="1" t="s">
        <v>1919</v>
      </c>
      <c r="B825" s="1" t="s">
        <v>1920</v>
      </c>
      <c r="C825" s="1" t="s">
        <v>379</v>
      </c>
      <c r="D825" s="1">
        <v>222.65</v>
      </c>
      <c r="F825" s="1">
        <v>222.65</v>
      </c>
    </row>
    <row r="826" spans="1:8" x14ac:dyDescent="0.2">
      <c r="A826" s="1" t="s">
        <v>1921</v>
      </c>
      <c r="B826" s="1" t="s">
        <v>1922</v>
      </c>
      <c r="C826" s="1" t="s">
        <v>379</v>
      </c>
      <c r="D826" s="1">
        <v>220.91</v>
      </c>
      <c r="F826" s="1">
        <v>220.91</v>
      </c>
    </row>
    <row r="827" spans="1:8" x14ac:dyDescent="0.2">
      <c r="A827" s="1" t="s">
        <v>1923</v>
      </c>
      <c r="B827" s="1" t="s">
        <v>1924</v>
      </c>
      <c r="C827" s="1" t="s">
        <v>379</v>
      </c>
      <c r="D827" s="1">
        <v>223.84</v>
      </c>
      <c r="F827" s="1">
        <v>223.84</v>
      </c>
    </row>
    <row r="828" spans="1:8" x14ac:dyDescent="0.2">
      <c r="A828" s="1" t="s">
        <v>1925</v>
      </c>
      <c r="B828" s="1" t="s">
        <v>1926</v>
      </c>
      <c r="C828" s="1" t="s">
        <v>379</v>
      </c>
      <c r="D828" s="1">
        <v>189.69</v>
      </c>
      <c r="F828" s="1">
        <v>189.69</v>
      </c>
      <c r="H828" s="1" t="s">
        <v>8318</v>
      </c>
    </row>
    <row r="829" spans="1:8" x14ac:dyDescent="0.2">
      <c r="A829" s="1" t="s">
        <v>1927</v>
      </c>
      <c r="B829" s="1" t="s">
        <v>1928</v>
      </c>
      <c r="C829" s="1" t="s">
        <v>379</v>
      </c>
      <c r="D829" s="1">
        <v>233.18</v>
      </c>
      <c r="F829" s="1">
        <v>233.18</v>
      </c>
    </row>
    <row r="830" spans="1:8" x14ac:dyDescent="0.2">
      <c r="A830" s="1" t="s">
        <v>1929</v>
      </c>
      <c r="B830" s="1" t="s">
        <v>1930</v>
      </c>
      <c r="C830" s="1" t="s">
        <v>379</v>
      </c>
      <c r="D830" s="1">
        <v>247.67</v>
      </c>
      <c r="F830" s="1">
        <v>247.67</v>
      </c>
    </row>
    <row r="831" spans="1:8" x14ac:dyDescent="0.2">
      <c r="A831" s="1" t="s">
        <v>1931</v>
      </c>
      <c r="B831" s="1" t="s">
        <v>1932</v>
      </c>
    </row>
    <row r="832" spans="1:8" x14ac:dyDescent="0.2">
      <c r="A832" s="1" t="s">
        <v>1933</v>
      </c>
      <c r="B832" s="1" t="s">
        <v>1934</v>
      </c>
      <c r="C832" s="1" t="s">
        <v>379</v>
      </c>
      <c r="D832" s="1">
        <v>105.41</v>
      </c>
      <c r="E832" s="1">
        <v>108.23</v>
      </c>
      <c r="F832" s="1">
        <v>213.64</v>
      </c>
    </row>
    <row r="833" spans="1:6" x14ac:dyDescent="0.2">
      <c r="A833" s="1" t="s">
        <v>1935</v>
      </c>
      <c r="B833" s="1" t="s">
        <v>1936</v>
      </c>
    </row>
    <row r="834" spans="1:6" x14ac:dyDescent="0.2">
      <c r="A834" s="1" t="s">
        <v>1937</v>
      </c>
      <c r="B834" s="1" t="s">
        <v>1938</v>
      </c>
      <c r="C834" s="1" t="s">
        <v>379</v>
      </c>
      <c r="E834" s="1">
        <v>37.4</v>
      </c>
      <c r="F834" s="1">
        <v>37.4</v>
      </c>
    </row>
    <row r="835" spans="1:6" x14ac:dyDescent="0.2">
      <c r="A835" s="1" t="s">
        <v>1939</v>
      </c>
      <c r="B835" s="1" t="s">
        <v>1940</v>
      </c>
      <c r="C835" s="1" t="s">
        <v>327</v>
      </c>
      <c r="D835" s="1">
        <v>2.52</v>
      </c>
      <c r="E835" s="1">
        <v>5.13</v>
      </c>
      <c r="F835" s="1">
        <v>7.65</v>
      </c>
    </row>
    <row r="836" spans="1:6" x14ac:dyDescent="0.2">
      <c r="A836" s="1" t="s">
        <v>1941</v>
      </c>
      <c r="B836" s="1" t="s">
        <v>1942</v>
      </c>
      <c r="C836" s="1" t="s">
        <v>327</v>
      </c>
      <c r="D836" s="1">
        <v>2.94</v>
      </c>
      <c r="E836" s="1">
        <v>5.13</v>
      </c>
      <c r="F836" s="1">
        <v>8.07</v>
      </c>
    </row>
    <row r="837" spans="1:6" x14ac:dyDescent="0.2">
      <c r="A837" s="1" t="s">
        <v>1943</v>
      </c>
      <c r="B837" s="1" t="s">
        <v>1944</v>
      </c>
      <c r="C837" s="1" t="s">
        <v>327</v>
      </c>
      <c r="D837" s="1">
        <v>3.75</v>
      </c>
      <c r="E837" s="1">
        <v>5.13</v>
      </c>
      <c r="F837" s="1">
        <v>8.8800000000000008</v>
      </c>
    </row>
    <row r="838" spans="1:6" x14ac:dyDescent="0.2">
      <c r="A838" s="1" t="s">
        <v>1945</v>
      </c>
      <c r="B838" s="1" t="s">
        <v>1946</v>
      </c>
      <c r="C838" s="1" t="s">
        <v>327</v>
      </c>
      <c r="D838" s="1">
        <v>4.0199999999999996</v>
      </c>
      <c r="E838" s="1">
        <v>5.13</v>
      </c>
      <c r="F838" s="1">
        <v>9.15</v>
      </c>
    </row>
    <row r="839" spans="1:6" x14ac:dyDescent="0.2">
      <c r="A839" s="1" t="s">
        <v>1947</v>
      </c>
      <c r="B839" s="1" t="s">
        <v>1948</v>
      </c>
      <c r="C839" s="1" t="s">
        <v>327</v>
      </c>
      <c r="D839" s="1">
        <v>5.33</v>
      </c>
      <c r="E839" s="1">
        <v>5.13</v>
      </c>
      <c r="F839" s="1">
        <v>10.46</v>
      </c>
    </row>
    <row r="840" spans="1:6" x14ac:dyDescent="0.2">
      <c r="A840" s="1" t="s">
        <v>1949</v>
      </c>
      <c r="B840" s="1" t="s">
        <v>91</v>
      </c>
    </row>
    <row r="841" spans="1:6" x14ac:dyDescent="0.2">
      <c r="A841" s="1" t="s">
        <v>1950</v>
      </c>
      <c r="B841" s="1" t="s">
        <v>1951</v>
      </c>
    </row>
    <row r="842" spans="1:6" x14ac:dyDescent="0.2">
      <c r="A842" s="1" t="s">
        <v>1952</v>
      </c>
      <c r="B842" s="1" t="s">
        <v>1953</v>
      </c>
      <c r="C842" s="1" t="s">
        <v>379</v>
      </c>
      <c r="D842" s="1">
        <v>99.34</v>
      </c>
      <c r="E842" s="1">
        <v>46.75</v>
      </c>
      <c r="F842" s="1">
        <v>146.09</v>
      </c>
    </row>
    <row r="843" spans="1:6" x14ac:dyDescent="0.2">
      <c r="A843" s="1" t="s">
        <v>1954</v>
      </c>
      <c r="B843" s="1" t="s">
        <v>1955</v>
      </c>
      <c r="C843" s="1" t="s">
        <v>379</v>
      </c>
      <c r="D843" s="1">
        <v>106.62</v>
      </c>
      <c r="E843" s="1">
        <v>48.62</v>
      </c>
      <c r="F843" s="1">
        <v>155.24</v>
      </c>
    </row>
    <row r="844" spans="1:6" x14ac:dyDescent="0.2">
      <c r="A844" s="1" t="s">
        <v>1956</v>
      </c>
      <c r="B844" s="1" t="s">
        <v>1957</v>
      </c>
      <c r="C844" s="1" t="s">
        <v>379</v>
      </c>
      <c r="D844" s="1">
        <v>113.89</v>
      </c>
      <c r="E844" s="1">
        <v>50.49</v>
      </c>
      <c r="F844" s="1">
        <v>164.38</v>
      </c>
    </row>
    <row r="845" spans="1:6" x14ac:dyDescent="0.2">
      <c r="A845" s="1" t="s">
        <v>1958</v>
      </c>
      <c r="B845" s="1" t="s">
        <v>1959</v>
      </c>
      <c r="C845" s="1" t="s">
        <v>379</v>
      </c>
      <c r="D845" s="1">
        <v>125</v>
      </c>
      <c r="E845" s="1">
        <v>54.23</v>
      </c>
      <c r="F845" s="1">
        <v>179.23</v>
      </c>
    </row>
    <row r="846" spans="1:6" x14ac:dyDescent="0.2">
      <c r="A846" s="1" t="s">
        <v>1960</v>
      </c>
      <c r="B846" s="1" t="s">
        <v>1961</v>
      </c>
      <c r="C846" s="1" t="s">
        <v>379</v>
      </c>
      <c r="D846" s="1">
        <v>67.88</v>
      </c>
      <c r="E846" s="1">
        <v>35.53</v>
      </c>
      <c r="F846" s="1">
        <v>103.41</v>
      </c>
    </row>
    <row r="847" spans="1:6" x14ac:dyDescent="0.2">
      <c r="A847" s="1" t="s">
        <v>1962</v>
      </c>
      <c r="B847" s="1" t="s">
        <v>1963</v>
      </c>
      <c r="C847" s="1" t="s">
        <v>379</v>
      </c>
      <c r="D847" s="1">
        <v>75.16</v>
      </c>
      <c r="E847" s="1">
        <v>37.4</v>
      </c>
      <c r="F847" s="1">
        <v>112.56</v>
      </c>
    </row>
    <row r="848" spans="1:6" x14ac:dyDescent="0.2">
      <c r="A848" s="1" t="s">
        <v>1964</v>
      </c>
      <c r="B848" s="1" t="s">
        <v>1965</v>
      </c>
      <c r="C848" s="1" t="s">
        <v>379</v>
      </c>
      <c r="D848" s="1">
        <v>82.44</v>
      </c>
      <c r="E848" s="1">
        <v>39.270000000000003</v>
      </c>
      <c r="F848" s="1">
        <v>121.71</v>
      </c>
    </row>
    <row r="849" spans="1:6" x14ac:dyDescent="0.2">
      <c r="A849" s="1" t="s">
        <v>1966</v>
      </c>
      <c r="B849" s="1" t="s">
        <v>1967</v>
      </c>
      <c r="C849" s="1" t="s">
        <v>379</v>
      </c>
      <c r="D849" s="1">
        <v>90.08</v>
      </c>
      <c r="E849" s="1">
        <v>43.01</v>
      </c>
      <c r="F849" s="1">
        <v>133.09</v>
      </c>
    </row>
    <row r="850" spans="1:6" x14ac:dyDescent="0.2">
      <c r="A850" s="1" t="s">
        <v>1968</v>
      </c>
      <c r="B850" s="1" t="s">
        <v>1969</v>
      </c>
      <c r="C850" s="1" t="s">
        <v>379</v>
      </c>
      <c r="D850" s="1">
        <v>76.91</v>
      </c>
      <c r="E850" s="1">
        <v>44.88</v>
      </c>
      <c r="F850" s="1">
        <v>121.79</v>
      </c>
    </row>
    <row r="851" spans="1:6" x14ac:dyDescent="0.2">
      <c r="A851" s="1" t="s">
        <v>1970</v>
      </c>
      <c r="B851" s="1" t="s">
        <v>1971</v>
      </c>
      <c r="C851" s="1" t="s">
        <v>379</v>
      </c>
      <c r="D851" s="1">
        <v>57.45</v>
      </c>
      <c r="E851" s="1">
        <v>33.659999999999997</v>
      </c>
      <c r="F851" s="1">
        <v>91.11</v>
      </c>
    </row>
    <row r="852" spans="1:6" x14ac:dyDescent="0.2">
      <c r="A852" s="1" t="s">
        <v>1972</v>
      </c>
      <c r="B852" s="1" t="s">
        <v>1973</v>
      </c>
      <c r="C852" s="1" t="s">
        <v>379</v>
      </c>
      <c r="D852" s="1">
        <v>70.19</v>
      </c>
      <c r="E852" s="1">
        <v>24.31</v>
      </c>
      <c r="F852" s="1">
        <v>94.5</v>
      </c>
    </row>
    <row r="853" spans="1:6" x14ac:dyDescent="0.2">
      <c r="A853" s="1" t="s">
        <v>1974</v>
      </c>
      <c r="B853" s="1" t="s">
        <v>1975</v>
      </c>
      <c r="C853" s="1" t="s">
        <v>379</v>
      </c>
      <c r="D853" s="1">
        <v>21.64</v>
      </c>
      <c r="E853" s="1">
        <v>4.7699999999999996</v>
      </c>
      <c r="F853" s="1">
        <v>26.41</v>
      </c>
    </row>
    <row r="854" spans="1:6" x14ac:dyDescent="0.2">
      <c r="A854" s="1" t="s">
        <v>1976</v>
      </c>
      <c r="B854" s="1" t="s">
        <v>1977</v>
      </c>
      <c r="C854" s="1" t="s">
        <v>379</v>
      </c>
      <c r="D854" s="1">
        <v>13.69</v>
      </c>
      <c r="E854" s="1">
        <v>4.7699999999999996</v>
      </c>
      <c r="F854" s="1">
        <v>18.46</v>
      </c>
    </row>
    <row r="855" spans="1:6" x14ac:dyDescent="0.2">
      <c r="A855" s="1" t="s">
        <v>1978</v>
      </c>
      <c r="B855" s="1" t="s">
        <v>1979</v>
      </c>
    </row>
    <row r="856" spans="1:6" x14ac:dyDescent="0.2">
      <c r="A856" s="1" t="s">
        <v>92</v>
      </c>
      <c r="B856" s="1" t="s">
        <v>1980</v>
      </c>
      <c r="C856" s="1" t="s">
        <v>886</v>
      </c>
      <c r="D856" s="1">
        <v>18.47</v>
      </c>
      <c r="F856" s="1">
        <v>18.47</v>
      </c>
    </row>
    <row r="857" spans="1:6" x14ac:dyDescent="0.2">
      <c r="A857" s="1" t="s">
        <v>1981</v>
      </c>
      <c r="B857" s="1" t="s">
        <v>1982</v>
      </c>
      <c r="C857" s="1" t="s">
        <v>886</v>
      </c>
      <c r="E857" s="1">
        <v>4.83</v>
      </c>
      <c r="F857" s="1">
        <v>4.83</v>
      </c>
    </row>
    <row r="858" spans="1:6" x14ac:dyDescent="0.2">
      <c r="A858" s="1" t="s">
        <v>1983</v>
      </c>
      <c r="B858" s="1" t="s">
        <v>1984</v>
      </c>
      <c r="C858" s="1" t="s">
        <v>886</v>
      </c>
      <c r="D858" s="1">
        <v>20.97</v>
      </c>
      <c r="F858" s="1">
        <v>20.97</v>
      </c>
    </row>
    <row r="859" spans="1:6" x14ac:dyDescent="0.2">
      <c r="A859" s="1" t="s">
        <v>1985</v>
      </c>
      <c r="B859" s="1" t="s">
        <v>1986</v>
      </c>
      <c r="C859" s="1" t="s">
        <v>886</v>
      </c>
      <c r="D859" s="1">
        <v>17</v>
      </c>
      <c r="F859" s="1">
        <v>17</v>
      </c>
    </row>
    <row r="860" spans="1:6" x14ac:dyDescent="0.2">
      <c r="A860" s="1" t="s">
        <v>1987</v>
      </c>
      <c r="B860" s="1" t="s">
        <v>1988</v>
      </c>
      <c r="C860" s="1" t="s">
        <v>886</v>
      </c>
      <c r="D860" s="1">
        <v>18.350000000000001</v>
      </c>
      <c r="F860" s="1">
        <v>18.350000000000001</v>
      </c>
    </row>
    <row r="861" spans="1:6" x14ac:dyDescent="0.2">
      <c r="A861" s="1" t="s">
        <v>1989</v>
      </c>
      <c r="B861" s="1" t="s">
        <v>1990</v>
      </c>
      <c r="C861" s="1" t="s">
        <v>886</v>
      </c>
      <c r="D861" s="1">
        <v>15.59</v>
      </c>
      <c r="E861" s="1">
        <v>4.83</v>
      </c>
      <c r="F861" s="1">
        <v>20.420000000000002</v>
      </c>
    </row>
    <row r="862" spans="1:6" x14ac:dyDescent="0.2">
      <c r="A862" s="1" t="s">
        <v>1991</v>
      </c>
      <c r="B862" s="1" t="s">
        <v>1992</v>
      </c>
    </row>
    <row r="863" spans="1:6" x14ac:dyDescent="0.2">
      <c r="A863" s="1" t="s">
        <v>1993</v>
      </c>
      <c r="B863" s="1" t="s">
        <v>1994</v>
      </c>
      <c r="C863" s="1" t="s">
        <v>462</v>
      </c>
      <c r="D863" s="1">
        <v>3109.65</v>
      </c>
      <c r="E863" s="1">
        <v>720.36</v>
      </c>
      <c r="F863" s="1">
        <v>3830.01</v>
      </c>
    </row>
    <row r="864" spans="1:6" x14ac:dyDescent="0.2">
      <c r="A864" s="1" t="s">
        <v>1995</v>
      </c>
      <c r="B864" s="1" t="s">
        <v>1996</v>
      </c>
      <c r="C864" s="1" t="s">
        <v>462</v>
      </c>
      <c r="D864" s="1">
        <v>3015.88</v>
      </c>
      <c r="E864" s="1">
        <v>794.71</v>
      </c>
      <c r="F864" s="1">
        <v>3810.59</v>
      </c>
    </row>
    <row r="865" spans="1:8" x14ac:dyDescent="0.2">
      <c r="A865" s="1" t="s">
        <v>1997</v>
      </c>
      <c r="B865" s="1" t="s">
        <v>1998</v>
      </c>
      <c r="C865" s="1" t="s">
        <v>462</v>
      </c>
      <c r="D865" s="1">
        <v>2659.87</v>
      </c>
      <c r="E865" s="1">
        <v>684.89</v>
      </c>
      <c r="F865" s="1">
        <v>3344.76</v>
      </c>
    </row>
    <row r="866" spans="1:8" x14ac:dyDescent="0.2">
      <c r="A866" s="1" t="s">
        <v>1999</v>
      </c>
      <c r="B866" s="1" t="s">
        <v>2000</v>
      </c>
      <c r="C866" s="1" t="s">
        <v>462</v>
      </c>
      <c r="D866" s="1">
        <v>2406.84</v>
      </c>
      <c r="E866" s="1">
        <v>677.98</v>
      </c>
      <c r="F866" s="1">
        <v>3084.82</v>
      </c>
    </row>
    <row r="867" spans="1:8" x14ac:dyDescent="0.2">
      <c r="A867" s="1" t="s">
        <v>2001</v>
      </c>
      <c r="B867" s="1" t="s">
        <v>2002</v>
      </c>
      <c r="C867" s="1" t="s">
        <v>462</v>
      </c>
      <c r="D867" s="1">
        <v>2635.78</v>
      </c>
      <c r="E867" s="1">
        <v>726.4</v>
      </c>
      <c r="F867" s="1">
        <v>3362.18</v>
      </c>
    </row>
    <row r="868" spans="1:8" x14ac:dyDescent="0.2">
      <c r="A868" s="1" t="s">
        <v>2003</v>
      </c>
      <c r="B868" s="1" t="s">
        <v>2004</v>
      </c>
    </row>
    <row r="869" spans="1:8" x14ac:dyDescent="0.2">
      <c r="A869" s="1" t="s">
        <v>93</v>
      </c>
      <c r="B869" s="1" t="s">
        <v>2005</v>
      </c>
      <c r="C869" s="1" t="s">
        <v>462</v>
      </c>
      <c r="D869" s="1">
        <v>3509.56</v>
      </c>
      <c r="E869" s="1">
        <v>1122</v>
      </c>
      <c r="F869" s="1">
        <v>4631.5600000000004</v>
      </c>
    </row>
    <row r="870" spans="1:8" x14ac:dyDescent="0.2">
      <c r="A870" s="1" t="s">
        <v>2006</v>
      </c>
      <c r="B870" s="1" t="s">
        <v>2007</v>
      </c>
      <c r="C870" s="1" t="s">
        <v>437</v>
      </c>
      <c r="D870" s="1">
        <v>0.18</v>
      </c>
      <c r="E870" s="1">
        <v>5.23</v>
      </c>
      <c r="F870" s="1">
        <v>5.41</v>
      </c>
    </row>
    <row r="871" spans="1:8" x14ac:dyDescent="0.2">
      <c r="A871" s="1" t="s">
        <v>2008</v>
      </c>
      <c r="B871" s="1" t="s">
        <v>2009</v>
      </c>
      <c r="C871" s="1" t="s">
        <v>437</v>
      </c>
      <c r="D871" s="1">
        <v>0.45</v>
      </c>
      <c r="E871" s="1">
        <v>13.84</v>
      </c>
      <c r="F871" s="1">
        <v>14.29</v>
      </c>
    </row>
    <row r="872" spans="1:8" x14ac:dyDescent="0.2">
      <c r="A872" s="1" t="s">
        <v>2010</v>
      </c>
      <c r="B872" s="2" t="s">
        <v>94</v>
      </c>
      <c r="H872" s="1" t="s">
        <v>8319</v>
      </c>
    </row>
    <row r="873" spans="1:8" x14ac:dyDescent="0.2">
      <c r="A873" s="1" t="s">
        <v>2011</v>
      </c>
      <c r="B873" s="1" t="s">
        <v>2012</v>
      </c>
    </row>
    <row r="874" spans="1:8" x14ac:dyDescent="0.2">
      <c r="A874" s="1" t="s">
        <v>2013</v>
      </c>
      <c r="B874" s="1" t="s">
        <v>2014</v>
      </c>
      <c r="C874" s="1" t="s">
        <v>379</v>
      </c>
      <c r="D874" s="1">
        <v>26.88</v>
      </c>
      <c r="E874" s="1">
        <v>27.14</v>
      </c>
      <c r="F874" s="1">
        <v>54.02</v>
      </c>
    </row>
    <row r="875" spans="1:8" x14ac:dyDescent="0.2">
      <c r="A875" s="1" t="s">
        <v>2015</v>
      </c>
      <c r="B875" s="1" t="s">
        <v>2016</v>
      </c>
      <c r="C875" s="1" t="s">
        <v>379</v>
      </c>
      <c r="D875" s="1">
        <v>52.48</v>
      </c>
      <c r="E875" s="1">
        <v>27.14</v>
      </c>
      <c r="F875" s="1">
        <v>79.62</v>
      </c>
    </row>
    <row r="876" spans="1:8" x14ac:dyDescent="0.2">
      <c r="A876" s="1" t="s">
        <v>2017</v>
      </c>
      <c r="B876" s="1" t="s">
        <v>2018</v>
      </c>
      <c r="C876" s="1" t="s">
        <v>379</v>
      </c>
      <c r="D876" s="1">
        <v>32.96</v>
      </c>
      <c r="E876" s="1">
        <v>27.14</v>
      </c>
      <c r="F876" s="1">
        <v>60.1</v>
      </c>
    </row>
    <row r="877" spans="1:8" x14ac:dyDescent="0.2">
      <c r="A877" s="1" t="s">
        <v>2019</v>
      </c>
      <c r="B877" s="1" t="s">
        <v>2020</v>
      </c>
      <c r="C877" s="1" t="s">
        <v>379</v>
      </c>
      <c r="D877" s="1">
        <v>79.38</v>
      </c>
      <c r="E877" s="1">
        <v>40.71</v>
      </c>
      <c r="F877" s="1">
        <v>120.09</v>
      </c>
    </row>
    <row r="878" spans="1:8" x14ac:dyDescent="0.2">
      <c r="A878" s="1" t="s">
        <v>2021</v>
      </c>
      <c r="B878" s="1" t="s">
        <v>2022</v>
      </c>
      <c r="C878" s="1" t="s">
        <v>379</v>
      </c>
      <c r="D878" s="1">
        <v>89.91</v>
      </c>
      <c r="E878" s="1">
        <v>40.71</v>
      </c>
      <c r="F878" s="1">
        <v>130.62</v>
      </c>
    </row>
    <row r="879" spans="1:8" x14ac:dyDescent="0.2">
      <c r="A879" s="1" t="s">
        <v>2023</v>
      </c>
      <c r="B879" s="1" t="s">
        <v>2024</v>
      </c>
      <c r="C879" s="1" t="s">
        <v>437</v>
      </c>
      <c r="D879" s="1">
        <v>0.91</v>
      </c>
      <c r="E879" s="1">
        <v>11.97</v>
      </c>
      <c r="F879" s="1">
        <v>12.88</v>
      </c>
    </row>
    <row r="880" spans="1:8" x14ac:dyDescent="0.2">
      <c r="A880" s="1" t="s">
        <v>2025</v>
      </c>
      <c r="B880" s="1" t="s">
        <v>2026</v>
      </c>
      <c r="C880" s="1" t="s">
        <v>437</v>
      </c>
      <c r="D880" s="1">
        <v>12.45</v>
      </c>
      <c r="E880" s="1">
        <v>14.96</v>
      </c>
      <c r="F880" s="1">
        <v>27.41</v>
      </c>
    </row>
    <row r="881" spans="1:8" x14ac:dyDescent="0.2">
      <c r="A881" s="1" t="s">
        <v>2027</v>
      </c>
      <c r="B881" s="1" t="s">
        <v>2028</v>
      </c>
      <c r="C881" s="1" t="s">
        <v>437</v>
      </c>
      <c r="D881" s="1">
        <v>18.66</v>
      </c>
      <c r="E881" s="1">
        <v>14.96</v>
      </c>
      <c r="F881" s="1">
        <v>33.619999999999997</v>
      </c>
    </row>
    <row r="882" spans="1:8" x14ac:dyDescent="0.2">
      <c r="A882" s="1" t="s">
        <v>2029</v>
      </c>
      <c r="B882" s="1" t="s">
        <v>2030</v>
      </c>
    </row>
    <row r="883" spans="1:8" x14ac:dyDescent="0.2">
      <c r="A883" s="1" t="s">
        <v>2031</v>
      </c>
      <c r="B883" s="1" t="s">
        <v>2032</v>
      </c>
      <c r="C883" s="1" t="s">
        <v>379</v>
      </c>
      <c r="D883" s="1">
        <v>45.12</v>
      </c>
      <c r="E883" s="1">
        <v>14.96</v>
      </c>
      <c r="F883" s="1">
        <v>60.08</v>
      </c>
    </row>
    <row r="884" spans="1:8" x14ac:dyDescent="0.2">
      <c r="A884" s="1" t="s">
        <v>2033</v>
      </c>
      <c r="B884" s="1" t="s">
        <v>2034</v>
      </c>
      <c r="C884" s="1" t="s">
        <v>379</v>
      </c>
      <c r="D884" s="1">
        <v>66.17</v>
      </c>
      <c r="E884" s="1">
        <v>14.96</v>
      </c>
      <c r="F884" s="1">
        <v>81.13</v>
      </c>
      <c r="H884" s="1" t="s">
        <v>8318</v>
      </c>
    </row>
    <row r="885" spans="1:8" x14ac:dyDescent="0.2">
      <c r="A885" s="1" t="s">
        <v>2035</v>
      </c>
      <c r="B885" s="1" t="s">
        <v>2036</v>
      </c>
      <c r="C885" s="1" t="s">
        <v>379</v>
      </c>
      <c r="D885" s="1">
        <v>141.24</v>
      </c>
      <c r="E885" s="1">
        <v>14.96</v>
      </c>
      <c r="F885" s="1">
        <v>156.19999999999999</v>
      </c>
    </row>
    <row r="886" spans="1:8" x14ac:dyDescent="0.2">
      <c r="A886" s="1" t="s">
        <v>2037</v>
      </c>
      <c r="B886" s="1" t="s">
        <v>2038</v>
      </c>
      <c r="C886" s="1" t="s">
        <v>379</v>
      </c>
      <c r="D886" s="1">
        <v>153.97</v>
      </c>
      <c r="E886" s="1">
        <v>14.96</v>
      </c>
      <c r="F886" s="1">
        <v>168.93</v>
      </c>
    </row>
    <row r="887" spans="1:8" x14ac:dyDescent="0.2">
      <c r="A887" s="1" t="s">
        <v>2039</v>
      </c>
      <c r="B887" s="1" t="s">
        <v>2040</v>
      </c>
      <c r="C887" s="1" t="s">
        <v>437</v>
      </c>
      <c r="D887" s="1">
        <v>81.260000000000005</v>
      </c>
      <c r="E887" s="1">
        <v>7.48</v>
      </c>
      <c r="F887" s="1">
        <v>88.74</v>
      </c>
    </row>
    <row r="888" spans="1:8" x14ac:dyDescent="0.2">
      <c r="A888" s="1" t="s">
        <v>2041</v>
      </c>
      <c r="B888" s="1" t="s">
        <v>2042</v>
      </c>
      <c r="C888" s="1" t="s">
        <v>437</v>
      </c>
      <c r="D888" s="1">
        <v>71.430000000000007</v>
      </c>
      <c r="E888" s="1">
        <v>7.48</v>
      </c>
      <c r="F888" s="1">
        <v>78.91</v>
      </c>
    </row>
    <row r="889" spans="1:8" x14ac:dyDescent="0.2">
      <c r="A889" s="1" t="s">
        <v>2043</v>
      </c>
      <c r="B889" s="1" t="s">
        <v>2044</v>
      </c>
      <c r="C889" s="1" t="s">
        <v>437</v>
      </c>
      <c r="D889" s="1">
        <v>113.14</v>
      </c>
      <c r="E889" s="1">
        <v>7.48</v>
      </c>
      <c r="F889" s="1">
        <v>120.62</v>
      </c>
    </row>
    <row r="890" spans="1:8" x14ac:dyDescent="0.2">
      <c r="A890" s="1" t="s">
        <v>2045</v>
      </c>
      <c r="B890" s="1" t="s">
        <v>2046</v>
      </c>
      <c r="C890" s="1" t="s">
        <v>437</v>
      </c>
      <c r="D890" s="1">
        <v>160.54</v>
      </c>
      <c r="E890" s="1">
        <v>7.48</v>
      </c>
      <c r="F890" s="1">
        <v>168.02</v>
      </c>
    </row>
    <row r="891" spans="1:8" x14ac:dyDescent="0.2">
      <c r="A891" s="1" t="s">
        <v>2047</v>
      </c>
      <c r="B891" s="1" t="s">
        <v>2048</v>
      </c>
      <c r="C891" s="1" t="s">
        <v>437</v>
      </c>
      <c r="D891" s="1">
        <v>50.29</v>
      </c>
      <c r="E891" s="1">
        <v>7.48</v>
      </c>
      <c r="F891" s="1">
        <v>57.77</v>
      </c>
    </row>
    <row r="892" spans="1:8" x14ac:dyDescent="0.2">
      <c r="A892" s="1" t="s">
        <v>2049</v>
      </c>
      <c r="B892" s="1" t="s">
        <v>2050</v>
      </c>
      <c r="C892" s="1" t="s">
        <v>437</v>
      </c>
      <c r="D892" s="1">
        <v>81.89</v>
      </c>
      <c r="E892" s="1">
        <v>7.48</v>
      </c>
      <c r="F892" s="1">
        <v>89.37</v>
      </c>
    </row>
    <row r="893" spans="1:8" x14ac:dyDescent="0.2">
      <c r="A893" s="1" t="s">
        <v>2051</v>
      </c>
      <c r="B893" s="1" t="s">
        <v>2052</v>
      </c>
      <c r="C893" s="1" t="s">
        <v>437</v>
      </c>
      <c r="D893" s="1">
        <v>69.569999999999993</v>
      </c>
      <c r="E893" s="1">
        <v>7.48</v>
      </c>
      <c r="F893" s="1">
        <v>77.05</v>
      </c>
    </row>
    <row r="894" spans="1:8" x14ac:dyDescent="0.2">
      <c r="A894" s="1" t="s">
        <v>2053</v>
      </c>
      <c r="B894" s="1" t="s">
        <v>2054</v>
      </c>
    </row>
    <row r="895" spans="1:8" x14ac:dyDescent="0.2">
      <c r="A895" s="1" t="s">
        <v>2055</v>
      </c>
      <c r="B895" s="1" t="s">
        <v>2056</v>
      </c>
      <c r="C895" s="1" t="s">
        <v>379</v>
      </c>
      <c r="D895" s="1">
        <v>80.31</v>
      </c>
      <c r="E895" s="1">
        <v>24.31</v>
      </c>
      <c r="F895" s="1">
        <v>104.62</v>
      </c>
    </row>
    <row r="896" spans="1:8" x14ac:dyDescent="0.2">
      <c r="A896" s="1" t="s">
        <v>2057</v>
      </c>
      <c r="B896" s="1" t="s">
        <v>2058</v>
      </c>
      <c r="C896" s="1" t="s">
        <v>437</v>
      </c>
      <c r="D896" s="1">
        <v>115.57</v>
      </c>
      <c r="E896" s="1">
        <v>8.23</v>
      </c>
      <c r="F896" s="1">
        <v>123.8</v>
      </c>
    </row>
    <row r="897" spans="1:6" x14ac:dyDescent="0.2">
      <c r="A897" s="1" t="s">
        <v>2059</v>
      </c>
      <c r="B897" s="1" t="s">
        <v>2060</v>
      </c>
    </row>
    <row r="898" spans="1:6" x14ac:dyDescent="0.2">
      <c r="A898" s="1" t="s">
        <v>2061</v>
      </c>
      <c r="B898" s="1" t="s">
        <v>2062</v>
      </c>
      <c r="C898" s="1" t="s">
        <v>379</v>
      </c>
      <c r="D898" s="1">
        <v>151.66999999999999</v>
      </c>
      <c r="E898" s="1">
        <v>14.96</v>
      </c>
      <c r="F898" s="1">
        <v>166.63</v>
      </c>
    </row>
    <row r="899" spans="1:6" x14ac:dyDescent="0.2">
      <c r="A899" s="1" t="s">
        <v>2063</v>
      </c>
      <c r="B899" s="1" t="s">
        <v>2064</v>
      </c>
      <c r="C899" s="1" t="s">
        <v>379</v>
      </c>
      <c r="D899" s="1">
        <v>230.84</v>
      </c>
      <c r="E899" s="1">
        <v>14.96</v>
      </c>
      <c r="F899" s="1">
        <v>245.8</v>
      </c>
    </row>
    <row r="900" spans="1:6" x14ac:dyDescent="0.2">
      <c r="A900" s="1" t="s">
        <v>95</v>
      </c>
      <c r="B900" s="1" t="s">
        <v>2065</v>
      </c>
      <c r="C900" s="1" t="s">
        <v>379</v>
      </c>
      <c r="D900" s="1">
        <v>138.4</v>
      </c>
      <c r="E900" s="1">
        <v>14.96</v>
      </c>
      <c r="F900" s="1">
        <v>153.36000000000001</v>
      </c>
    </row>
    <row r="901" spans="1:6" x14ac:dyDescent="0.2">
      <c r="A901" s="1" t="s">
        <v>2066</v>
      </c>
      <c r="B901" s="1" t="s">
        <v>2067</v>
      </c>
      <c r="C901" s="1" t="s">
        <v>379</v>
      </c>
      <c r="D901" s="1">
        <v>123.85</v>
      </c>
      <c r="E901" s="1">
        <v>14.96</v>
      </c>
      <c r="F901" s="1">
        <v>138.81</v>
      </c>
    </row>
    <row r="902" spans="1:6" x14ac:dyDescent="0.2">
      <c r="A902" s="1" t="s">
        <v>2068</v>
      </c>
      <c r="B902" s="1" t="s">
        <v>2069</v>
      </c>
      <c r="C902" s="1" t="s">
        <v>437</v>
      </c>
      <c r="D902" s="1">
        <v>105.55</v>
      </c>
      <c r="E902" s="1">
        <v>7.48</v>
      </c>
      <c r="F902" s="1">
        <v>113.03</v>
      </c>
    </row>
    <row r="903" spans="1:6" x14ac:dyDescent="0.2">
      <c r="A903" s="1" t="s">
        <v>2070</v>
      </c>
      <c r="B903" s="1" t="s">
        <v>2071</v>
      </c>
      <c r="C903" s="1" t="s">
        <v>437</v>
      </c>
      <c r="D903" s="1">
        <v>119.24</v>
      </c>
      <c r="E903" s="1">
        <v>7.48</v>
      </c>
      <c r="F903" s="1">
        <v>126.72</v>
      </c>
    </row>
    <row r="904" spans="1:6" x14ac:dyDescent="0.2">
      <c r="A904" s="1" t="s">
        <v>2072</v>
      </c>
      <c r="B904" s="1" t="s">
        <v>2073</v>
      </c>
    </row>
    <row r="905" spans="1:6" x14ac:dyDescent="0.2">
      <c r="A905" s="1" t="s">
        <v>2074</v>
      </c>
      <c r="B905" s="1" t="s">
        <v>2075</v>
      </c>
      <c r="C905" s="1" t="s">
        <v>379</v>
      </c>
      <c r="D905" s="1">
        <v>252.03</v>
      </c>
      <c r="E905" s="1">
        <v>37.630000000000003</v>
      </c>
      <c r="F905" s="1">
        <v>289.66000000000003</v>
      </c>
    </row>
    <row r="906" spans="1:6" x14ac:dyDescent="0.2">
      <c r="A906" s="1" t="s">
        <v>2076</v>
      </c>
      <c r="B906" s="1" t="s">
        <v>2077</v>
      </c>
      <c r="C906" s="1" t="s">
        <v>379</v>
      </c>
      <c r="D906" s="1">
        <v>257.8</v>
      </c>
      <c r="E906" s="1">
        <v>16.28</v>
      </c>
      <c r="F906" s="1">
        <v>274.08</v>
      </c>
    </row>
    <row r="907" spans="1:6" x14ac:dyDescent="0.2">
      <c r="A907" s="1" t="s">
        <v>2078</v>
      </c>
      <c r="B907" s="1" t="s">
        <v>2079</v>
      </c>
      <c r="C907" s="1" t="s">
        <v>379</v>
      </c>
      <c r="D907" s="1">
        <v>169.63</v>
      </c>
      <c r="E907" s="1">
        <v>16.28</v>
      </c>
      <c r="F907" s="1">
        <v>185.91</v>
      </c>
    </row>
    <row r="908" spans="1:6" x14ac:dyDescent="0.2">
      <c r="A908" s="1" t="s">
        <v>2080</v>
      </c>
      <c r="B908" s="1" t="s">
        <v>2081</v>
      </c>
      <c r="C908" s="1" t="s">
        <v>379</v>
      </c>
      <c r="D908" s="1">
        <v>164.17</v>
      </c>
      <c r="E908" s="1">
        <v>14.96</v>
      </c>
      <c r="F908" s="1">
        <v>179.13</v>
      </c>
    </row>
    <row r="909" spans="1:6" x14ac:dyDescent="0.2">
      <c r="A909" s="1" t="s">
        <v>2082</v>
      </c>
      <c r="B909" s="1" t="s">
        <v>2083</v>
      </c>
    </row>
    <row r="910" spans="1:6" x14ac:dyDescent="0.2">
      <c r="A910" s="1" t="s">
        <v>2084</v>
      </c>
      <c r="B910" s="1" t="s">
        <v>2085</v>
      </c>
      <c r="C910" s="1" t="s">
        <v>379</v>
      </c>
      <c r="D910" s="1">
        <v>79.099999999999994</v>
      </c>
      <c r="E910" s="1">
        <v>14.96</v>
      </c>
      <c r="F910" s="1">
        <v>94.06</v>
      </c>
    </row>
    <row r="911" spans="1:6" x14ac:dyDescent="0.2">
      <c r="A911" s="1" t="s">
        <v>2086</v>
      </c>
      <c r="B911" s="1" t="s">
        <v>2087</v>
      </c>
      <c r="C911" s="1" t="s">
        <v>379</v>
      </c>
      <c r="D911" s="1">
        <v>113.69</v>
      </c>
      <c r="E911" s="1">
        <v>14.96</v>
      </c>
      <c r="F911" s="1">
        <v>128.65</v>
      </c>
    </row>
    <row r="912" spans="1:6" x14ac:dyDescent="0.2">
      <c r="A912" s="1" t="s">
        <v>2088</v>
      </c>
      <c r="B912" s="1" t="s">
        <v>2089</v>
      </c>
      <c r="C912" s="1" t="s">
        <v>437</v>
      </c>
      <c r="D912" s="1">
        <v>154.77000000000001</v>
      </c>
      <c r="E912" s="1">
        <v>7.48</v>
      </c>
      <c r="F912" s="1">
        <v>162.25</v>
      </c>
    </row>
    <row r="913" spans="1:8" x14ac:dyDescent="0.2">
      <c r="A913" s="1" t="s">
        <v>2090</v>
      </c>
      <c r="B913" s="1" t="s">
        <v>2091</v>
      </c>
    </row>
    <row r="914" spans="1:8" x14ac:dyDescent="0.2">
      <c r="A914" s="1" t="s">
        <v>2092</v>
      </c>
      <c r="B914" s="1" t="s">
        <v>2093</v>
      </c>
      <c r="C914" s="1" t="s">
        <v>327</v>
      </c>
      <c r="D914" s="1">
        <v>70.69</v>
      </c>
      <c r="E914" s="1">
        <v>3.74</v>
      </c>
      <c r="F914" s="1">
        <v>74.430000000000007</v>
      </c>
    </row>
    <row r="915" spans="1:8" x14ac:dyDescent="0.2">
      <c r="A915" s="1" t="s">
        <v>2094</v>
      </c>
      <c r="B915" s="1" t="s">
        <v>2095</v>
      </c>
      <c r="C915" s="1" t="s">
        <v>327</v>
      </c>
      <c r="D915" s="1">
        <v>70.69</v>
      </c>
      <c r="E915" s="1">
        <v>3.74</v>
      </c>
      <c r="F915" s="1">
        <v>74.430000000000007</v>
      </c>
    </row>
    <row r="916" spans="1:8" x14ac:dyDescent="0.2">
      <c r="A916" s="1" t="s">
        <v>2096</v>
      </c>
      <c r="B916" s="1" t="s">
        <v>2097</v>
      </c>
    </row>
    <row r="917" spans="1:8" x14ac:dyDescent="0.2">
      <c r="A917" s="1" t="s">
        <v>2098</v>
      </c>
      <c r="B917" s="1" t="s">
        <v>2099</v>
      </c>
      <c r="C917" s="1" t="s">
        <v>379</v>
      </c>
      <c r="D917" s="1">
        <v>752.67</v>
      </c>
      <c r="F917" s="1">
        <v>752.67</v>
      </c>
    </row>
    <row r="918" spans="1:8" x14ac:dyDescent="0.2">
      <c r="A918" s="1" t="s">
        <v>2100</v>
      </c>
      <c r="B918" s="1" t="s">
        <v>2101</v>
      </c>
    </row>
    <row r="919" spans="1:8" x14ac:dyDescent="0.2">
      <c r="A919" s="1" t="s">
        <v>2102</v>
      </c>
      <c r="B919" s="1" t="s">
        <v>2103</v>
      </c>
      <c r="C919" s="1" t="s">
        <v>379</v>
      </c>
      <c r="D919" s="1">
        <v>150.13</v>
      </c>
      <c r="E919" s="1">
        <v>76.569999999999993</v>
      </c>
      <c r="F919" s="1">
        <v>226.7</v>
      </c>
    </row>
    <row r="920" spans="1:8" x14ac:dyDescent="0.2">
      <c r="A920" s="1" t="s">
        <v>2104</v>
      </c>
      <c r="B920" s="1" t="s">
        <v>2105</v>
      </c>
      <c r="C920" s="1" t="s">
        <v>379</v>
      </c>
      <c r="D920" s="1">
        <v>243.37</v>
      </c>
      <c r="E920" s="1">
        <v>68.91</v>
      </c>
      <c r="F920" s="1">
        <v>312.27999999999997</v>
      </c>
    </row>
    <row r="921" spans="1:8" x14ac:dyDescent="0.2">
      <c r="A921" s="1" t="s">
        <v>2106</v>
      </c>
      <c r="B921" s="1" t="s">
        <v>2107</v>
      </c>
      <c r="C921" s="1" t="s">
        <v>379</v>
      </c>
      <c r="D921" s="1">
        <v>247.55</v>
      </c>
      <c r="E921" s="1">
        <v>76.569999999999993</v>
      </c>
      <c r="F921" s="1">
        <v>324.12</v>
      </c>
    </row>
    <row r="922" spans="1:8" x14ac:dyDescent="0.2">
      <c r="A922" s="1" t="s">
        <v>2108</v>
      </c>
      <c r="B922" s="2" t="s">
        <v>2109</v>
      </c>
      <c r="H922" s="1" t="s">
        <v>8319</v>
      </c>
    </row>
    <row r="923" spans="1:8" x14ac:dyDescent="0.2">
      <c r="A923" s="1" t="s">
        <v>96</v>
      </c>
      <c r="B923" s="1" t="s">
        <v>2110</v>
      </c>
      <c r="C923" s="1" t="s">
        <v>437</v>
      </c>
      <c r="D923" s="1">
        <v>56.25</v>
      </c>
      <c r="E923" s="1">
        <v>45.62</v>
      </c>
      <c r="F923" s="1">
        <v>101.87</v>
      </c>
    </row>
    <row r="924" spans="1:8" x14ac:dyDescent="0.2">
      <c r="A924" s="1" t="s">
        <v>97</v>
      </c>
      <c r="B924" s="1" t="s">
        <v>2111</v>
      </c>
      <c r="C924" s="1" t="s">
        <v>437</v>
      </c>
      <c r="D924" s="1">
        <v>86.78</v>
      </c>
      <c r="E924" s="1">
        <v>53.91</v>
      </c>
      <c r="F924" s="1">
        <v>140.69</v>
      </c>
      <c r="H924" s="1" t="s">
        <v>8318</v>
      </c>
    </row>
    <row r="925" spans="1:8" x14ac:dyDescent="0.2">
      <c r="A925" s="1" t="s">
        <v>2112</v>
      </c>
      <c r="B925" s="1" t="s">
        <v>2113</v>
      </c>
      <c r="C925" s="1" t="s">
        <v>437</v>
      </c>
      <c r="D925" s="1">
        <v>173.95</v>
      </c>
      <c r="E925" s="1">
        <v>58.06</v>
      </c>
      <c r="F925" s="1">
        <v>232.01</v>
      </c>
    </row>
    <row r="926" spans="1:8" x14ac:dyDescent="0.2">
      <c r="A926" s="1" t="s">
        <v>2114</v>
      </c>
      <c r="B926" s="1" t="s">
        <v>2115</v>
      </c>
      <c r="C926" s="1" t="s">
        <v>437</v>
      </c>
      <c r="D926" s="1">
        <v>45.5</v>
      </c>
      <c r="E926" s="1">
        <v>45.62</v>
      </c>
      <c r="F926" s="1">
        <v>91.12</v>
      </c>
    </row>
    <row r="927" spans="1:8" x14ac:dyDescent="0.2">
      <c r="A927" s="1" t="s">
        <v>2116</v>
      </c>
      <c r="B927" s="1" t="s">
        <v>2117</v>
      </c>
      <c r="C927" s="1" t="s">
        <v>437</v>
      </c>
      <c r="D927" s="1">
        <v>67.930000000000007</v>
      </c>
      <c r="E927" s="1">
        <v>53.91</v>
      </c>
      <c r="F927" s="1">
        <v>121.84</v>
      </c>
    </row>
    <row r="928" spans="1:8" x14ac:dyDescent="0.2">
      <c r="A928" s="1" t="s">
        <v>2118</v>
      </c>
      <c r="B928" s="1" t="s">
        <v>2119</v>
      </c>
      <c r="C928" s="1" t="s">
        <v>437</v>
      </c>
      <c r="D928" s="1">
        <v>91.46</v>
      </c>
      <c r="E928" s="1">
        <v>39.4</v>
      </c>
      <c r="F928" s="1">
        <v>130.86000000000001</v>
      </c>
    </row>
    <row r="929" spans="1:8" x14ac:dyDescent="0.2">
      <c r="A929" s="1" t="s">
        <v>2120</v>
      </c>
      <c r="B929" s="1" t="s">
        <v>2121</v>
      </c>
      <c r="C929" s="1" t="s">
        <v>327</v>
      </c>
      <c r="D929" s="1">
        <v>14.51</v>
      </c>
      <c r="E929" s="1">
        <v>1.18</v>
      </c>
      <c r="F929" s="1">
        <v>15.69</v>
      </c>
    </row>
    <row r="930" spans="1:8" x14ac:dyDescent="0.2">
      <c r="A930" s="1" t="s">
        <v>2122</v>
      </c>
      <c r="B930" s="1" t="s">
        <v>2123</v>
      </c>
      <c r="C930" s="1" t="s">
        <v>327</v>
      </c>
      <c r="D930" s="1">
        <v>17.32</v>
      </c>
      <c r="E930" s="1">
        <v>1.69</v>
      </c>
      <c r="F930" s="1">
        <v>19.010000000000002</v>
      </c>
    </row>
    <row r="931" spans="1:8" x14ac:dyDescent="0.2">
      <c r="A931" s="1" t="s">
        <v>2124</v>
      </c>
      <c r="B931" s="1" t="s">
        <v>2125</v>
      </c>
      <c r="C931" s="1" t="s">
        <v>327</v>
      </c>
      <c r="D931" s="1">
        <v>18.399999999999999</v>
      </c>
      <c r="E931" s="1">
        <v>2.36</v>
      </c>
      <c r="F931" s="1">
        <v>20.76</v>
      </c>
      <c r="H931" s="1" t="s">
        <v>8318</v>
      </c>
    </row>
    <row r="932" spans="1:8" x14ac:dyDescent="0.2">
      <c r="A932" s="1" t="s">
        <v>2126</v>
      </c>
      <c r="B932" s="1" t="s">
        <v>2127</v>
      </c>
    </row>
    <row r="933" spans="1:8" x14ac:dyDescent="0.2">
      <c r="A933" s="1" t="s">
        <v>2128</v>
      </c>
      <c r="B933" s="1" t="s">
        <v>2129</v>
      </c>
      <c r="C933" s="1" t="s">
        <v>437</v>
      </c>
      <c r="D933" s="1">
        <v>2.31</v>
      </c>
      <c r="E933" s="1">
        <v>14.96</v>
      </c>
      <c r="F933" s="1">
        <v>17.27</v>
      </c>
    </row>
    <row r="934" spans="1:8" x14ac:dyDescent="0.2">
      <c r="A934" s="1" t="s">
        <v>2130</v>
      </c>
      <c r="B934" s="1" t="s">
        <v>2131</v>
      </c>
      <c r="C934" s="1" t="s">
        <v>379</v>
      </c>
      <c r="E934" s="1">
        <v>40.71</v>
      </c>
      <c r="F934" s="1">
        <v>40.71</v>
      </c>
    </row>
    <row r="935" spans="1:8" x14ac:dyDescent="0.2">
      <c r="A935" s="1" t="s">
        <v>2132</v>
      </c>
      <c r="B935" s="1" t="s">
        <v>2133</v>
      </c>
      <c r="C935" s="1" t="s">
        <v>379</v>
      </c>
      <c r="E935" s="1">
        <v>40.71</v>
      </c>
      <c r="F935" s="1">
        <v>40.71</v>
      </c>
    </row>
    <row r="936" spans="1:8" x14ac:dyDescent="0.2">
      <c r="A936" s="1" t="s">
        <v>2134</v>
      </c>
      <c r="B936" s="1" t="s">
        <v>2135</v>
      </c>
      <c r="C936" s="1" t="s">
        <v>379</v>
      </c>
      <c r="E936" s="1">
        <v>18.71</v>
      </c>
      <c r="F936" s="1">
        <v>18.71</v>
      </c>
    </row>
    <row r="937" spans="1:8" x14ac:dyDescent="0.2">
      <c r="A937" s="1" t="s">
        <v>2136</v>
      </c>
      <c r="B937" s="1" t="s">
        <v>2137</v>
      </c>
      <c r="C937" s="1" t="s">
        <v>379</v>
      </c>
      <c r="E937" s="1">
        <v>27.14</v>
      </c>
      <c r="F937" s="1">
        <v>27.14</v>
      </c>
    </row>
    <row r="938" spans="1:8" x14ac:dyDescent="0.2">
      <c r="A938" s="1" t="s">
        <v>2138</v>
      </c>
      <c r="B938" s="1" t="s">
        <v>2139</v>
      </c>
      <c r="C938" s="1" t="s">
        <v>379</v>
      </c>
      <c r="D938" s="1">
        <v>3.83</v>
      </c>
      <c r="E938" s="1">
        <v>14.96</v>
      </c>
      <c r="F938" s="1">
        <v>18.79</v>
      </c>
    </row>
    <row r="939" spans="1:8" x14ac:dyDescent="0.2">
      <c r="A939" s="1" t="s">
        <v>2140</v>
      </c>
      <c r="B939" s="1" t="s">
        <v>2141</v>
      </c>
      <c r="C939" s="1" t="s">
        <v>379</v>
      </c>
      <c r="D939" s="1">
        <v>11.49</v>
      </c>
      <c r="E939" s="1">
        <v>14.96</v>
      </c>
      <c r="F939" s="1">
        <v>26.45</v>
      </c>
    </row>
    <row r="940" spans="1:8" x14ac:dyDescent="0.2">
      <c r="A940" s="1" t="s">
        <v>2142</v>
      </c>
      <c r="B940" s="1" t="s">
        <v>98</v>
      </c>
    </row>
    <row r="941" spans="1:8" x14ac:dyDescent="0.2">
      <c r="A941" s="1" t="s">
        <v>2143</v>
      </c>
      <c r="B941" s="1" t="s">
        <v>2144</v>
      </c>
    </row>
    <row r="942" spans="1:8" x14ac:dyDescent="0.2">
      <c r="A942" s="1" t="s">
        <v>2145</v>
      </c>
      <c r="B942" s="1" t="s">
        <v>2146</v>
      </c>
      <c r="C942" s="1" t="s">
        <v>462</v>
      </c>
      <c r="D942" s="1">
        <v>942.45</v>
      </c>
      <c r="E942" s="1">
        <v>266.58</v>
      </c>
      <c r="F942" s="1">
        <v>1209.03</v>
      </c>
    </row>
    <row r="943" spans="1:8" x14ac:dyDescent="0.2">
      <c r="A943" s="1" t="s">
        <v>2147</v>
      </c>
      <c r="B943" s="1" t="s">
        <v>2148</v>
      </c>
      <c r="C943" s="1" t="s">
        <v>462</v>
      </c>
      <c r="D943" s="1">
        <v>468.34</v>
      </c>
      <c r="E943" s="1">
        <v>266.58</v>
      </c>
      <c r="F943" s="1">
        <v>734.92</v>
      </c>
    </row>
    <row r="944" spans="1:8" x14ac:dyDescent="0.2">
      <c r="A944" s="1" t="s">
        <v>2149</v>
      </c>
      <c r="B944" s="1" t="s">
        <v>2150</v>
      </c>
      <c r="C944" s="1" t="s">
        <v>462</v>
      </c>
      <c r="D944" s="1">
        <v>385.16</v>
      </c>
      <c r="E944" s="1">
        <v>266.58</v>
      </c>
      <c r="F944" s="1">
        <v>651.74</v>
      </c>
    </row>
    <row r="945" spans="1:8" x14ac:dyDescent="0.2">
      <c r="A945" s="1" t="s">
        <v>2151</v>
      </c>
      <c r="B945" s="1" t="s">
        <v>2152</v>
      </c>
      <c r="C945" s="1" t="s">
        <v>379</v>
      </c>
      <c r="D945" s="1">
        <v>3.8</v>
      </c>
      <c r="E945" s="1">
        <v>20.76</v>
      </c>
      <c r="F945" s="1">
        <v>24.56</v>
      </c>
    </row>
    <row r="946" spans="1:8" x14ac:dyDescent="0.2">
      <c r="A946" s="1" t="s">
        <v>2153</v>
      </c>
      <c r="B946" s="1" t="s">
        <v>2154</v>
      </c>
      <c r="C946" s="1" t="s">
        <v>379</v>
      </c>
      <c r="D946" s="1">
        <v>8.43</v>
      </c>
      <c r="E946" s="1">
        <v>20.39</v>
      </c>
      <c r="F946" s="1">
        <v>28.82</v>
      </c>
    </row>
    <row r="947" spans="1:8" x14ac:dyDescent="0.2">
      <c r="A947" s="1" t="s">
        <v>2155</v>
      </c>
      <c r="B947" s="1" t="s">
        <v>2156</v>
      </c>
      <c r="C947" s="1" t="s">
        <v>462</v>
      </c>
      <c r="D947" s="1">
        <v>1071.98</v>
      </c>
      <c r="E947" s="1">
        <v>266.58</v>
      </c>
      <c r="F947" s="1">
        <v>1338.56</v>
      </c>
    </row>
    <row r="948" spans="1:8" x14ac:dyDescent="0.2">
      <c r="A948" s="1" t="s">
        <v>2157</v>
      </c>
      <c r="B948" s="2" t="s">
        <v>2158</v>
      </c>
      <c r="H948" s="1" t="s">
        <v>8319</v>
      </c>
    </row>
    <row r="949" spans="1:8" x14ac:dyDescent="0.2">
      <c r="A949" s="1" t="s">
        <v>99</v>
      </c>
      <c r="B949" s="1" t="s">
        <v>2159</v>
      </c>
      <c r="C949" s="1" t="s">
        <v>379</v>
      </c>
      <c r="D949" s="1">
        <v>2.34</v>
      </c>
      <c r="E949" s="1">
        <v>3.95</v>
      </c>
      <c r="F949" s="1">
        <v>6.29</v>
      </c>
      <c r="H949" s="1" t="s">
        <v>8318</v>
      </c>
    </row>
    <row r="950" spans="1:8" x14ac:dyDescent="0.2">
      <c r="A950" s="1" t="s">
        <v>2160</v>
      </c>
      <c r="B950" s="1" t="s">
        <v>2161</v>
      </c>
      <c r="C950" s="1" t="s">
        <v>379</v>
      </c>
      <c r="D950" s="1">
        <v>1.45</v>
      </c>
      <c r="E950" s="1">
        <v>3.95</v>
      </c>
      <c r="F950" s="1">
        <v>5.4</v>
      </c>
    </row>
    <row r="951" spans="1:8" x14ac:dyDescent="0.2">
      <c r="A951" s="1" t="s">
        <v>2162</v>
      </c>
      <c r="B951" s="1" t="s">
        <v>2163</v>
      </c>
      <c r="C951" s="1" t="s">
        <v>379</v>
      </c>
      <c r="D951" s="1">
        <v>6.78</v>
      </c>
      <c r="E951" s="1">
        <v>3.95</v>
      </c>
      <c r="F951" s="1">
        <v>10.73</v>
      </c>
    </row>
    <row r="952" spans="1:8" x14ac:dyDescent="0.2">
      <c r="A952" s="1" t="s">
        <v>2164</v>
      </c>
      <c r="B952" s="1" t="s">
        <v>2165</v>
      </c>
      <c r="C952" s="1" t="s">
        <v>379</v>
      </c>
      <c r="D952" s="1">
        <v>2.38</v>
      </c>
      <c r="E952" s="1">
        <v>5.76</v>
      </c>
      <c r="F952" s="1">
        <v>8.14</v>
      </c>
    </row>
    <row r="953" spans="1:8" x14ac:dyDescent="0.2">
      <c r="A953" s="1" t="s">
        <v>2166</v>
      </c>
      <c r="B953" s="1" t="s">
        <v>2167</v>
      </c>
      <c r="C953" s="1" t="s">
        <v>379</v>
      </c>
      <c r="D953" s="1">
        <v>3.96</v>
      </c>
      <c r="E953" s="1">
        <v>6.12</v>
      </c>
      <c r="F953" s="1">
        <v>10.08</v>
      </c>
    </row>
    <row r="954" spans="1:8" x14ac:dyDescent="0.2">
      <c r="A954" s="1" t="s">
        <v>100</v>
      </c>
      <c r="B954" s="1" t="s">
        <v>2168</v>
      </c>
      <c r="C954" s="1" t="s">
        <v>379</v>
      </c>
      <c r="D954" s="1">
        <v>9.0399999999999991</v>
      </c>
      <c r="E954" s="1">
        <v>10.86</v>
      </c>
      <c r="F954" s="1">
        <v>19.899999999999999</v>
      </c>
      <c r="H954" s="1" t="s">
        <v>8318</v>
      </c>
    </row>
    <row r="955" spans="1:8" x14ac:dyDescent="0.2">
      <c r="A955" s="1" t="s">
        <v>2169</v>
      </c>
      <c r="B955" s="1" t="s">
        <v>2170</v>
      </c>
      <c r="C955" s="1" t="s">
        <v>379</v>
      </c>
      <c r="D955" s="1">
        <v>9.0399999999999991</v>
      </c>
      <c r="E955" s="1">
        <v>14.96</v>
      </c>
      <c r="F955" s="1">
        <v>24</v>
      </c>
    </row>
    <row r="956" spans="1:8" x14ac:dyDescent="0.2">
      <c r="A956" s="1" t="s">
        <v>2171</v>
      </c>
      <c r="B956" s="1" t="s">
        <v>2172</v>
      </c>
      <c r="C956" s="1" t="s">
        <v>379</v>
      </c>
      <c r="D956" s="1">
        <v>36.979999999999997</v>
      </c>
      <c r="E956" s="1">
        <v>9.35</v>
      </c>
      <c r="F956" s="1">
        <v>46.33</v>
      </c>
    </row>
    <row r="957" spans="1:8" x14ac:dyDescent="0.2">
      <c r="A957" s="1" t="s">
        <v>101</v>
      </c>
      <c r="B957" s="1" t="s">
        <v>2173</v>
      </c>
      <c r="C957" s="1" t="s">
        <v>379</v>
      </c>
      <c r="D957" s="1">
        <v>1.89</v>
      </c>
      <c r="E957" s="1">
        <v>9.35</v>
      </c>
      <c r="F957" s="1">
        <v>11.24</v>
      </c>
      <c r="H957" s="1" t="s">
        <v>8318</v>
      </c>
    </row>
    <row r="958" spans="1:8" x14ac:dyDescent="0.2">
      <c r="A958" s="1" t="s">
        <v>2174</v>
      </c>
      <c r="B958" s="1" t="s">
        <v>2175</v>
      </c>
      <c r="C958" s="1" t="s">
        <v>379</v>
      </c>
      <c r="D958" s="1">
        <v>9.6199999999999992</v>
      </c>
      <c r="E958" s="1">
        <v>24.31</v>
      </c>
      <c r="F958" s="1">
        <v>33.93</v>
      </c>
    </row>
    <row r="959" spans="1:8" x14ac:dyDescent="0.2">
      <c r="A959" s="1" t="s">
        <v>2176</v>
      </c>
      <c r="B959" s="1" t="s">
        <v>2177</v>
      </c>
    </row>
    <row r="960" spans="1:8" x14ac:dyDescent="0.2">
      <c r="A960" s="1" t="s">
        <v>2178</v>
      </c>
      <c r="B960" s="1" t="s">
        <v>2179</v>
      </c>
      <c r="C960" s="1" t="s">
        <v>379</v>
      </c>
      <c r="D960" s="1">
        <v>9.3699999999999992</v>
      </c>
      <c r="E960" s="1">
        <v>20.57</v>
      </c>
      <c r="F960" s="1">
        <v>29.94</v>
      </c>
    </row>
    <row r="961" spans="1:6" x14ac:dyDescent="0.2">
      <c r="A961" s="1" t="s">
        <v>2180</v>
      </c>
      <c r="B961" s="1" t="s">
        <v>2181</v>
      </c>
      <c r="C961" s="1" t="s">
        <v>379</v>
      </c>
      <c r="D961" s="1">
        <v>10.06</v>
      </c>
      <c r="E961" s="1">
        <v>24.31</v>
      </c>
      <c r="F961" s="1">
        <v>34.369999999999997</v>
      </c>
    </row>
    <row r="962" spans="1:6" x14ac:dyDescent="0.2">
      <c r="A962" s="1" t="s">
        <v>2182</v>
      </c>
      <c r="B962" s="1" t="s">
        <v>2183</v>
      </c>
      <c r="C962" s="1" t="s">
        <v>379</v>
      </c>
      <c r="D962" s="1">
        <v>29.52</v>
      </c>
      <c r="E962" s="1">
        <v>24.31</v>
      </c>
      <c r="F962" s="1">
        <v>53.83</v>
      </c>
    </row>
    <row r="963" spans="1:6" x14ac:dyDescent="0.2">
      <c r="A963" s="1" t="s">
        <v>2184</v>
      </c>
      <c r="B963" s="1" t="s">
        <v>2185</v>
      </c>
      <c r="C963" s="1" t="s">
        <v>379</v>
      </c>
      <c r="D963" s="1">
        <v>9.3699999999999992</v>
      </c>
      <c r="E963" s="1">
        <v>14.96</v>
      </c>
      <c r="F963" s="1">
        <v>24.33</v>
      </c>
    </row>
    <row r="964" spans="1:6" x14ac:dyDescent="0.2">
      <c r="A964" s="1" t="s">
        <v>2186</v>
      </c>
      <c r="B964" s="1" t="s">
        <v>2187</v>
      </c>
      <c r="C964" s="1" t="s">
        <v>379</v>
      </c>
      <c r="D964" s="1">
        <v>9.3699999999999992</v>
      </c>
      <c r="E964" s="1">
        <v>26.18</v>
      </c>
      <c r="F964" s="1">
        <v>35.549999999999997</v>
      </c>
    </row>
    <row r="965" spans="1:6" x14ac:dyDescent="0.2">
      <c r="A965" s="1" t="s">
        <v>2188</v>
      </c>
      <c r="B965" s="1" t="s">
        <v>2189</v>
      </c>
      <c r="C965" s="1" t="s">
        <v>437</v>
      </c>
      <c r="D965" s="1">
        <v>6.74</v>
      </c>
      <c r="E965" s="1">
        <v>42.35</v>
      </c>
      <c r="F965" s="1">
        <v>49.09</v>
      </c>
    </row>
    <row r="966" spans="1:6" x14ac:dyDescent="0.2">
      <c r="A966" s="1" t="s">
        <v>2190</v>
      </c>
      <c r="B966" s="1" t="s">
        <v>2191</v>
      </c>
      <c r="C966" s="1" t="s">
        <v>437</v>
      </c>
      <c r="D966" s="1">
        <v>1.57</v>
      </c>
      <c r="E966" s="1">
        <v>19.72</v>
      </c>
      <c r="F966" s="1">
        <v>21.29</v>
      </c>
    </row>
    <row r="967" spans="1:6" x14ac:dyDescent="0.2">
      <c r="A967" s="1" t="s">
        <v>2192</v>
      </c>
      <c r="B967" s="1" t="s">
        <v>2193</v>
      </c>
      <c r="C967" s="1" t="s">
        <v>437</v>
      </c>
      <c r="D967" s="1">
        <v>1.75</v>
      </c>
      <c r="E967" s="1">
        <v>19.72</v>
      </c>
      <c r="F967" s="1">
        <v>21.47</v>
      </c>
    </row>
    <row r="968" spans="1:6" x14ac:dyDescent="0.2">
      <c r="A968" s="1" t="s">
        <v>2194</v>
      </c>
      <c r="B968" s="1" t="s">
        <v>2195</v>
      </c>
      <c r="C968" s="1" t="s">
        <v>437</v>
      </c>
      <c r="D968" s="1">
        <v>1.99</v>
      </c>
      <c r="E968" s="1">
        <v>19.72</v>
      </c>
      <c r="F968" s="1">
        <v>21.71</v>
      </c>
    </row>
    <row r="969" spans="1:6" x14ac:dyDescent="0.2">
      <c r="A969" s="1" t="s">
        <v>2196</v>
      </c>
      <c r="B969" s="1" t="s">
        <v>2197</v>
      </c>
      <c r="C969" s="1" t="s">
        <v>437</v>
      </c>
      <c r="D969" s="1">
        <v>2.4500000000000002</v>
      </c>
      <c r="E969" s="1">
        <v>19.72</v>
      </c>
      <c r="F969" s="1">
        <v>22.17</v>
      </c>
    </row>
    <row r="970" spans="1:6" x14ac:dyDescent="0.2">
      <c r="A970" s="1" t="s">
        <v>2198</v>
      </c>
      <c r="B970" s="1" t="s">
        <v>2199</v>
      </c>
    </row>
    <row r="971" spans="1:6" x14ac:dyDescent="0.2">
      <c r="A971" s="1" t="s">
        <v>2200</v>
      </c>
      <c r="B971" s="1" t="s">
        <v>2201</v>
      </c>
      <c r="C971" s="1" t="s">
        <v>379</v>
      </c>
      <c r="D971" s="1">
        <v>5.25</v>
      </c>
      <c r="E971" s="1">
        <v>12.43</v>
      </c>
      <c r="F971" s="1">
        <v>17.68</v>
      </c>
    </row>
    <row r="972" spans="1:6" x14ac:dyDescent="0.2">
      <c r="A972" s="1" t="s">
        <v>2202</v>
      </c>
      <c r="B972" s="1" t="s">
        <v>2203</v>
      </c>
      <c r="C972" s="1" t="s">
        <v>379</v>
      </c>
      <c r="D972" s="1">
        <v>7.35</v>
      </c>
      <c r="E972" s="1">
        <v>12.43</v>
      </c>
      <c r="F972" s="1">
        <v>19.78</v>
      </c>
    </row>
    <row r="973" spans="1:6" x14ac:dyDescent="0.2">
      <c r="A973" s="1" t="s">
        <v>2204</v>
      </c>
      <c r="B973" s="1" t="s">
        <v>2205</v>
      </c>
    </row>
    <row r="974" spans="1:6" x14ac:dyDescent="0.2">
      <c r="A974" s="1" t="s">
        <v>2206</v>
      </c>
      <c r="B974" s="1" t="s">
        <v>2207</v>
      </c>
      <c r="C974" s="1" t="s">
        <v>462</v>
      </c>
      <c r="D974" s="1">
        <v>442.4</v>
      </c>
      <c r="E974" s="1">
        <v>358.97</v>
      </c>
      <c r="F974" s="1">
        <v>801.37</v>
      </c>
    </row>
    <row r="975" spans="1:6" x14ac:dyDescent="0.2">
      <c r="A975" s="1" t="s">
        <v>102</v>
      </c>
      <c r="B975" s="1" t="s">
        <v>2208</v>
      </c>
      <c r="C975" s="1" t="s">
        <v>462</v>
      </c>
      <c r="D975" s="1">
        <v>500.22</v>
      </c>
      <c r="E975" s="1">
        <v>358.97</v>
      </c>
      <c r="F975" s="1">
        <v>859.19</v>
      </c>
    </row>
    <row r="976" spans="1:6" x14ac:dyDescent="0.2">
      <c r="A976" s="1" t="s">
        <v>103</v>
      </c>
      <c r="B976" s="1" t="s">
        <v>2209</v>
      </c>
      <c r="C976" s="1" t="s">
        <v>462</v>
      </c>
      <c r="D976" s="1">
        <v>533.91999999999996</v>
      </c>
      <c r="E976" s="1">
        <v>358.97</v>
      </c>
      <c r="F976" s="1">
        <v>892.89</v>
      </c>
    </row>
    <row r="977" spans="1:6" x14ac:dyDescent="0.2">
      <c r="A977" s="1" t="s">
        <v>2210</v>
      </c>
      <c r="B977" s="1" t="s">
        <v>2211</v>
      </c>
      <c r="C977" s="1" t="s">
        <v>437</v>
      </c>
      <c r="D977" s="1">
        <v>29</v>
      </c>
      <c r="E977" s="1">
        <v>41.71</v>
      </c>
      <c r="F977" s="1">
        <v>70.709999999999994</v>
      </c>
    </row>
    <row r="978" spans="1:6" x14ac:dyDescent="0.2">
      <c r="A978" s="1" t="s">
        <v>2212</v>
      </c>
      <c r="B978" s="1" t="s">
        <v>2213</v>
      </c>
      <c r="C978" s="1" t="s">
        <v>437</v>
      </c>
      <c r="D978" s="1">
        <v>14.21</v>
      </c>
      <c r="E978" s="1">
        <v>56.78</v>
      </c>
      <c r="F978" s="1">
        <v>70.989999999999995</v>
      </c>
    </row>
    <row r="979" spans="1:6" x14ac:dyDescent="0.2">
      <c r="A979" s="1" t="s">
        <v>2214</v>
      </c>
      <c r="B979" s="1" t="s">
        <v>2215</v>
      </c>
    </row>
    <row r="980" spans="1:6" x14ac:dyDescent="0.2">
      <c r="A980" s="1" t="s">
        <v>2216</v>
      </c>
      <c r="B980" s="1" t="s">
        <v>2217</v>
      </c>
      <c r="C980" s="1" t="s">
        <v>379</v>
      </c>
      <c r="D980" s="1">
        <v>85.75</v>
      </c>
      <c r="E980" s="1">
        <v>6.75</v>
      </c>
      <c r="F980" s="1">
        <v>92.5</v>
      </c>
    </row>
    <row r="981" spans="1:6" x14ac:dyDescent="0.2">
      <c r="A981" s="1" t="s">
        <v>2218</v>
      </c>
      <c r="B981" s="1" t="s">
        <v>2219</v>
      </c>
      <c r="C981" s="1" t="s">
        <v>437</v>
      </c>
      <c r="D981" s="1">
        <v>44.95</v>
      </c>
      <c r="E981" s="1">
        <v>1.69</v>
      </c>
      <c r="F981" s="1">
        <v>46.64</v>
      </c>
    </row>
    <row r="982" spans="1:6" x14ac:dyDescent="0.2">
      <c r="A982" s="1" t="s">
        <v>2220</v>
      </c>
      <c r="B982" s="1" t="s">
        <v>2221</v>
      </c>
      <c r="C982" s="1" t="s">
        <v>437</v>
      </c>
      <c r="D982" s="1">
        <v>78.92</v>
      </c>
      <c r="E982" s="1">
        <v>2.02</v>
      </c>
      <c r="F982" s="1">
        <v>80.94</v>
      </c>
    </row>
    <row r="983" spans="1:6" x14ac:dyDescent="0.2">
      <c r="A983" s="1" t="s">
        <v>2222</v>
      </c>
      <c r="B983" s="1" t="s">
        <v>2223</v>
      </c>
      <c r="C983" s="1" t="s">
        <v>437</v>
      </c>
      <c r="D983" s="1">
        <v>42.24</v>
      </c>
      <c r="E983" s="1">
        <v>3.37</v>
      </c>
      <c r="F983" s="1">
        <v>45.61</v>
      </c>
    </row>
    <row r="984" spans="1:6" x14ac:dyDescent="0.2">
      <c r="A984" s="1" t="s">
        <v>2224</v>
      </c>
      <c r="B984" s="1" t="s">
        <v>2225</v>
      </c>
      <c r="C984" s="1" t="s">
        <v>437</v>
      </c>
      <c r="D984" s="1">
        <v>92.43</v>
      </c>
      <c r="E984" s="1">
        <v>0.4</v>
      </c>
      <c r="F984" s="1">
        <v>92.83</v>
      </c>
    </row>
    <row r="985" spans="1:6" x14ac:dyDescent="0.2">
      <c r="A985" s="1" t="s">
        <v>2226</v>
      </c>
      <c r="B985" s="1" t="s">
        <v>2227</v>
      </c>
      <c r="C985" s="1" t="s">
        <v>379</v>
      </c>
      <c r="D985" s="1">
        <v>196.06</v>
      </c>
      <c r="E985" s="1">
        <v>4.05</v>
      </c>
      <c r="F985" s="1">
        <v>200.11</v>
      </c>
    </row>
    <row r="986" spans="1:6" x14ac:dyDescent="0.2">
      <c r="A986" s="1" t="s">
        <v>2228</v>
      </c>
      <c r="B986" s="1" t="s">
        <v>2229</v>
      </c>
    </row>
    <row r="987" spans="1:6" x14ac:dyDescent="0.2">
      <c r="A987" s="1" t="s">
        <v>2230</v>
      </c>
      <c r="B987" s="1" t="s">
        <v>2231</v>
      </c>
      <c r="C987" s="1" t="s">
        <v>379</v>
      </c>
      <c r="D987" s="1">
        <v>84.96</v>
      </c>
      <c r="E987" s="1">
        <v>6.75</v>
      </c>
      <c r="F987" s="1">
        <v>91.71</v>
      </c>
    </row>
    <row r="988" spans="1:6" x14ac:dyDescent="0.2">
      <c r="A988" s="1" t="s">
        <v>2232</v>
      </c>
      <c r="B988" s="1" t="s">
        <v>2233</v>
      </c>
      <c r="C988" s="1" t="s">
        <v>437</v>
      </c>
      <c r="D988" s="1">
        <v>39.049999999999997</v>
      </c>
      <c r="E988" s="1">
        <v>1.69</v>
      </c>
      <c r="F988" s="1">
        <v>40.74</v>
      </c>
    </row>
    <row r="989" spans="1:6" x14ac:dyDescent="0.2">
      <c r="A989" s="1" t="s">
        <v>2234</v>
      </c>
      <c r="B989" s="1" t="s">
        <v>2235</v>
      </c>
      <c r="C989" s="1" t="s">
        <v>437</v>
      </c>
      <c r="D989" s="1">
        <v>71.040000000000006</v>
      </c>
      <c r="E989" s="1">
        <v>2.02</v>
      </c>
      <c r="F989" s="1">
        <v>73.06</v>
      </c>
    </row>
    <row r="990" spans="1:6" x14ac:dyDescent="0.2">
      <c r="A990" s="1" t="s">
        <v>2236</v>
      </c>
      <c r="B990" s="1" t="s">
        <v>2237</v>
      </c>
      <c r="C990" s="1" t="s">
        <v>437</v>
      </c>
      <c r="D990" s="1">
        <v>81.99</v>
      </c>
      <c r="E990" s="1">
        <v>2.02</v>
      </c>
      <c r="F990" s="1">
        <v>84.01</v>
      </c>
    </row>
    <row r="991" spans="1:6" x14ac:dyDescent="0.2">
      <c r="A991" s="1" t="s">
        <v>2238</v>
      </c>
      <c r="B991" s="1" t="s">
        <v>2239</v>
      </c>
      <c r="C991" s="1" t="s">
        <v>437</v>
      </c>
      <c r="D991" s="1">
        <v>41.54</v>
      </c>
      <c r="E991" s="1">
        <v>3.37</v>
      </c>
      <c r="F991" s="1">
        <v>44.91</v>
      </c>
    </row>
    <row r="992" spans="1:6" x14ac:dyDescent="0.2">
      <c r="A992" s="1" t="s">
        <v>2240</v>
      </c>
      <c r="B992" s="1" t="s">
        <v>2241</v>
      </c>
      <c r="C992" s="1" t="s">
        <v>437</v>
      </c>
      <c r="D992" s="1">
        <v>79.099999999999994</v>
      </c>
      <c r="F992" s="1">
        <v>79.099999999999994</v>
      </c>
    </row>
    <row r="993" spans="1:6" x14ac:dyDescent="0.2">
      <c r="A993" s="1" t="s">
        <v>2242</v>
      </c>
      <c r="B993" s="1" t="s">
        <v>2243</v>
      </c>
      <c r="C993" s="1" t="s">
        <v>379</v>
      </c>
      <c r="D993" s="1">
        <v>146.47999999999999</v>
      </c>
      <c r="F993" s="1">
        <v>146.47999999999999</v>
      </c>
    </row>
    <row r="994" spans="1:6" x14ac:dyDescent="0.2">
      <c r="A994" s="1" t="s">
        <v>2244</v>
      </c>
      <c r="B994" s="1" t="s">
        <v>2245</v>
      </c>
      <c r="C994" s="1" t="s">
        <v>376</v>
      </c>
      <c r="D994" s="1">
        <v>2586.4899999999998</v>
      </c>
      <c r="F994" s="1">
        <v>2586.4899999999998</v>
      </c>
    </row>
    <row r="995" spans="1:6" x14ac:dyDescent="0.2">
      <c r="A995" s="1" t="s">
        <v>2246</v>
      </c>
      <c r="B995" s="1" t="s">
        <v>2247</v>
      </c>
    </row>
    <row r="996" spans="1:6" x14ac:dyDescent="0.2">
      <c r="A996" s="1" t="s">
        <v>2248</v>
      </c>
      <c r="B996" s="1" t="s">
        <v>2249</v>
      </c>
      <c r="C996" s="1" t="s">
        <v>379</v>
      </c>
      <c r="D996" s="1">
        <v>29.82</v>
      </c>
      <c r="E996" s="1">
        <v>47.41</v>
      </c>
      <c r="F996" s="1">
        <v>77.23</v>
      </c>
    </row>
    <row r="997" spans="1:6" x14ac:dyDescent="0.2">
      <c r="A997" s="1" t="s">
        <v>2250</v>
      </c>
      <c r="B997" s="1" t="s">
        <v>2251</v>
      </c>
      <c r="C997" s="1" t="s">
        <v>437</v>
      </c>
      <c r="D997" s="1">
        <v>75.7</v>
      </c>
      <c r="E997" s="1">
        <v>16.87</v>
      </c>
      <c r="F997" s="1">
        <v>92.57</v>
      </c>
    </row>
    <row r="998" spans="1:6" x14ac:dyDescent="0.2">
      <c r="A998" s="1" t="s">
        <v>2252</v>
      </c>
      <c r="B998" s="1" t="s">
        <v>2253</v>
      </c>
      <c r="C998" s="1" t="s">
        <v>437</v>
      </c>
      <c r="D998" s="1">
        <v>10.47</v>
      </c>
      <c r="F998" s="1">
        <v>10.47</v>
      </c>
    </row>
    <row r="999" spans="1:6" x14ac:dyDescent="0.2">
      <c r="A999" s="1" t="s">
        <v>2254</v>
      </c>
      <c r="B999" s="1" t="s">
        <v>2255</v>
      </c>
      <c r="C999" s="1" t="s">
        <v>379</v>
      </c>
      <c r="D999" s="1">
        <v>144.07</v>
      </c>
      <c r="E999" s="1">
        <v>16.87</v>
      </c>
      <c r="F999" s="1">
        <v>160.94</v>
      </c>
    </row>
    <row r="1000" spans="1:6" x14ac:dyDescent="0.2">
      <c r="A1000" s="1" t="s">
        <v>2256</v>
      </c>
      <c r="B1000" s="1" t="s">
        <v>2257</v>
      </c>
      <c r="C1000" s="1" t="s">
        <v>379</v>
      </c>
      <c r="D1000" s="1">
        <v>10.98</v>
      </c>
      <c r="E1000" s="1">
        <v>18.59</v>
      </c>
      <c r="F1000" s="1">
        <v>29.57</v>
      </c>
    </row>
    <row r="1001" spans="1:6" x14ac:dyDescent="0.2">
      <c r="A1001" s="1" t="s">
        <v>2258</v>
      </c>
      <c r="B1001" s="1" t="s">
        <v>2259</v>
      </c>
    </row>
    <row r="1002" spans="1:6" x14ac:dyDescent="0.2">
      <c r="A1002" s="1" t="s">
        <v>2260</v>
      </c>
      <c r="B1002" s="1" t="s">
        <v>2261</v>
      </c>
      <c r="C1002" s="1" t="s">
        <v>379</v>
      </c>
      <c r="D1002" s="1">
        <v>44.01</v>
      </c>
      <c r="F1002" s="1">
        <v>44.01</v>
      </c>
    </row>
    <row r="1003" spans="1:6" x14ac:dyDescent="0.2">
      <c r="A1003" s="1" t="s">
        <v>2262</v>
      </c>
      <c r="B1003" s="1" t="s">
        <v>2263</v>
      </c>
      <c r="C1003" s="1" t="s">
        <v>379</v>
      </c>
      <c r="D1003" s="1">
        <v>38.94</v>
      </c>
      <c r="F1003" s="1">
        <v>38.94</v>
      </c>
    </row>
    <row r="1004" spans="1:6" x14ac:dyDescent="0.2">
      <c r="A1004" s="1" t="s">
        <v>2264</v>
      </c>
      <c r="B1004" s="1" t="s">
        <v>2265</v>
      </c>
      <c r="C1004" s="1" t="s">
        <v>437</v>
      </c>
      <c r="D1004" s="1">
        <v>40.700000000000003</v>
      </c>
      <c r="F1004" s="1">
        <v>40.700000000000003</v>
      </c>
    </row>
    <row r="1005" spans="1:6" x14ac:dyDescent="0.2">
      <c r="A1005" s="1" t="s">
        <v>2266</v>
      </c>
      <c r="B1005" s="1" t="s">
        <v>2267</v>
      </c>
      <c r="C1005" s="1" t="s">
        <v>437</v>
      </c>
      <c r="D1005" s="1">
        <v>33.24</v>
      </c>
      <c r="F1005" s="1">
        <v>33.24</v>
      </c>
    </row>
    <row r="1006" spans="1:6" x14ac:dyDescent="0.2">
      <c r="A1006" s="1" t="s">
        <v>2268</v>
      </c>
      <c r="B1006" s="1" t="s">
        <v>2269</v>
      </c>
      <c r="C1006" s="1" t="s">
        <v>437</v>
      </c>
      <c r="E1006" s="1">
        <v>37.4</v>
      </c>
      <c r="F1006" s="1">
        <v>37.4</v>
      </c>
    </row>
    <row r="1007" spans="1:6" x14ac:dyDescent="0.2">
      <c r="A1007" s="1" t="s">
        <v>2270</v>
      </c>
      <c r="B1007" s="1" t="s">
        <v>2271</v>
      </c>
      <c r="C1007" s="1" t="s">
        <v>379</v>
      </c>
      <c r="D1007" s="1">
        <v>9.4</v>
      </c>
      <c r="E1007" s="1">
        <v>19.05</v>
      </c>
      <c r="F1007" s="1">
        <v>28.45</v>
      </c>
    </row>
    <row r="1008" spans="1:6" x14ac:dyDescent="0.2">
      <c r="A1008" s="1" t="s">
        <v>2272</v>
      </c>
      <c r="B1008" s="1" t="s">
        <v>2273</v>
      </c>
      <c r="C1008" s="1" t="s">
        <v>379</v>
      </c>
      <c r="D1008" s="1">
        <v>21.77</v>
      </c>
      <c r="E1008" s="1">
        <v>19.05</v>
      </c>
      <c r="F1008" s="1">
        <v>40.82</v>
      </c>
    </row>
    <row r="1009" spans="1:6" x14ac:dyDescent="0.2">
      <c r="A1009" s="1" t="s">
        <v>2274</v>
      </c>
      <c r="B1009" s="1" t="s">
        <v>2275</v>
      </c>
      <c r="C1009" s="1" t="s">
        <v>437</v>
      </c>
      <c r="D1009" s="1">
        <v>5.01</v>
      </c>
      <c r="E1009" s="1">
        <v>9.94</v>
      </c>
      <c r="F1009" s="1">
        <v>14.95</v>
      </c>
    </row>
    <row r="1010" spans="1:6" x14ac:dyDescent="0.2">
      <c r="A1010" s="1" t="s">
        <v>2276</v>
      </c>
      <c r="B1010" s="1" t="s">
        <v>2277</v>
      </c>
      <c r="C1010" s="1" t="s">
        <v>437</v>
      </c>
      <c r="D1010" s="1">
        <v>11.61</v>
      </c>
      <c r="E1010" s="1">
        <v>9.94</v>
      </c>
      <c r="F1010" s="1">
        <v>21.55</v>
      </c>
    </row>
    <row r="1011" spans="1:6" x14ac:dyDescent="0.2">
      <c r="A1011" s="1" t="s">
        <v>2278</v>
      </c>
      <c r="B1011" s="1" t="s">
        <v>104</v>
      </c>
    </row>
    <row r="1012" spans="1:6" x14ac:dyDescent="0.2">
      <c r="A1012" s="1" t="s">
        <v>2279</v>
      </c>
      <c r="B1012" s="1" t="s">
        <v>2280</v>
      </c>
    </row>
    <row r="1013" spans="1:6" x14ac:dyDescent="0.2">
      <c r="A1013" s="1" t="s">
        <v>2281</v>
      </c>
      <c r="B1013" s="1" t="s">
        <v>2282</v>
      </c>
      <c r="C1013" s="1" t="s">
        <v>379</v>
      </c>
      <c r="D1013" s="1">
        <v>46.55</v>
      </c>
      <c r="E1013" s="1">
        <v>10.76</v>
      </c>
      <c r="F1013" s="1">
        <v>57.31</v>
      </c>
    </row>
    <row r="1014" spans="1:6" x14ac:dyDescent="0.2">
      <c r="A1014" s="1" t="s">
        <v>2283</v>
      </c>
      <c r="B1014" s="1" t="s">
        <v>2284</v>
      </c>
    </row>
    <row r="1015" spans="1:6" x14ac:dyDescent="0.2">
      <c r="A1015" s="1" t="s">
        <v>2285</v>
      </c>
      <c r="B1015" s="1" t="s">
        <v>2286</v>
      </c>
      <c r="C1015" s="1" t="s">
        <v>379</v>
      </c>
      <c r="D1015" s="1">
        <v>29.47</v>
      </c>
      <c r="E1015" s="1">
        <v>12.74</v>
      </c>
      <c r="F1015" s="1">
        <v>42.21</v>
      </c>
    </row>
    <row r="1016" spans="1:6" x14ac:dyDescent="0.2">
      <c r="A1016" s="1" t="s">
        <v>2287</v>
      </c>
      <c r="B1016" s="1" t="s">
        <v>2288</v>
      </c>
      <c r="C1016" s="1" t="s">
        <v>437</v>
      </c>
      <c r="D1016" s="1">
        <v>4.8499999999999996</v>
      </c>
      <c r="E1016" s="1">
        <v>1.02</v>
      </c>
      <c r="F1016" s="1">
        <v>5.87</v>
      </c>
    </row>
    <row r="1017" spans="1:6" x14ac:dyDescent="0.2">
      <c r="A1017" s="1" t="s">
        <v>2289</v>
      </c>
      <c r="B1017" s="1" t="s">
        <v>2290</v>
      </c>
      <c r="C1017" s="1" t="s">
        <v>379</v>
      </c>
      <c r="D1017" s="1">
        <v>138.25</v>
      </c>
      <c r="E1017" s="1">
        <v>12.74</v>
      </c>
      <c r="F1017" s="1">
        <v>150.99</v>
      </c>
    </row>
    <row r="1018" spans="1:6" x14ac:dyDescent="0.2">
      <c r="A1018" s="1" t="s">
        <v>2291</v>
      </c>
      <c r="B1018" s="1" t="s">
        <v>2292</v>
      </c>
      <c r="C1018" s="1" t="s">
        <v>437</v>
      </c>
      <c r="D1018" s="1">
        <v>23.24</v>
      </c>
      <c r="E1018" s="1">
        <v>1.02</v>
      </c>
      <c r="F1018" s="1">
        <v>24.26</v>
      </c>
    </row>
    <row r="1019" spans="1:6" x14ac:dyDescent="0.2">
      <c r="A1019" s="1" t="s">
        <v>2293</v>
      </c>
      <c r="B1019" s="1" t="s">
        <v>2294</v>
      </c>
      <c r="C1019" s="1" t="s">
        <v>379</v>
      </c>
      <c r="D1019" s="1">
        <v>45.7</v>
      </c>
      <c r="E1019" s="1">
        <v>12.74</v>
      </c>
      <c r="F1019" s="1">
        <v>58.44</v>
      </c>
    </row>
    <row r="1020" spans="1:6" x14ac:dyDescent="0.2">
      <c r="A1020" s="1" t="s">
        <v>2295</v>
      </c>
      <c r="B1020" s="1" t="s">
        <v>2296</v>
      </c>
      <c r="C1020" s="1" t="s">
        <v>437</v>
      </c>
      <c r="D1020" s="1">
        <v>7.42</v>
      </c>
      <c r="E1020" s="1">
        <v>1.02</v>
      </c>
      <c r="F1020" s="1">
        <v>8.44</v>
      </c>
    </row>
    <row r="1021" spans="1:6" x14ac:dyDescent="0.2">
      <c r="A1021" s="1" t="s">
        <v>2297</v>
      </c>
      <c r="B1021" s="1" t="s">
        <v>2298</v>
      </c>
      <c r="C1021" s="1" t="s">
        <v>379</v>
      </c>
      <c r="D1021" s="1">
        <v>31.09</v>
      </c>
      <c r="E1021" s="1">
        <v>12.74</v>
      </c>
      <c r="F1021" s="1">
        <v>43.83</v>
      </c>
    </row>
    <row r="1022" spans="1:6" x14ac:dyDescent="0.2">
      <c r="A1022" s="1" t="s">
        <v>2299</v>
      </c>
      <c r="B1022" s="1" t="s">
        <v>2300</v>
      </c>
      <c r="C1022" s="1" t="s">
        <v>437</v>
      </c>
      <c r="D1022" s="1">
        <v>4.92</v>
      </c>
      <c r="E1022" s="1">
        <v>1.02</v>
      </c>
      <c r="F1022" s="1">
        <v>5.94</v>
      </c>
    </row>
    <row r="1023" spans="1:6" x14ac:dyDescent="0.2">
      <c r="A1023" s="1" t="s">
        <v>2301</v>
      </c>
      <c r="B1023" s="1" t="s">
        <v>2302</v>
      </c>
      <c r="C1023" s="1" t="s">
        <v>379</v>
      </c>
      <c r="D1023" s="1">
        <v>11.63</v>
      </c>
      <c r="E1023" s="1">
        <v>53.57</v>
      </c>
      <c r="F1023" s="1">
        <v>65.2</v>
      </c>
    </row>
    <row r="1024" spans="1:6" x14ac:dyDescent="0.2">
      <c r="A1024" s="1" t="s">
        <v>2303</v>
      </c>
      <c r="B1024" s="1" t="s">
        <v>2304</v>
      </c>
      <c r="C1024" s="1" t="s">
        <v>379</v>
      </c>
      <c r="D1024" s="1">
        <v>1.27</v>
      </c>
      <c r="E1024" s="1">
        <v>8.5</v>
      </c>
      <c r="F1024" s="1">
        <v>9.77</v>
      </c>
    </row>
    <row r="1025" spans="1:6" x14ac:dyDescent="0.2">
      <c r="A1025" s="1" t="s">
        <v>2305</v>
      </c>
      <c r="B1025" s="1" t="s">
        <v>2306</v>
      </c>
      <c r="C1025" s="1" t="s">
        <v>379</v>
      </c>
      <c r="D1025" s="1">
        <v>2.48</v>
      </c>
      <c r="E1025" s="1">
        <v>8.5</v>
      </c>
      <c r="F1025" s="1">
        <v>10.98</v>
      </c>
    </row>
    <row r="1026" spans="1:6" x14ac:dyDescent="0.2">
      <c r="A1026" s="1" t="s">
        <v>2307</v>
      </c>
      <c r="B1026" s="1" t="s">
        <v>2308</v>
      </c>
      <c r="C1026" s="1" t="s">
        <v>379</v>
      </c>
      <c r="D1026" s="1">
        <v>2.54</v>
      </c>
      <c r="E1026" s="1">
        <v>8.5</v>
      </c>
      <c r="F1026" s="1">
        <v>11.04</v>
      </c>
    </row>
    <row r="1027" spans="1:6" x14ac:dyDescent="0.2">
      <c r="A1027" s="1" t="s">
        <v>2309</v>
      </c>
      <c r="B1027" s="1" t="s">
        <v>2310</v>
      </c>
      <c r="C1027" s="1" t="s">
        <v>379</v>
      </c>
      <c r="D1027" s="1">
        <v>6.2</v>
      </c>
      <c r="E1027" s="1">
        <v>8.5</v>
      </c>
      <c r="F1027" s="1">
        <v>14.7</v>
      </c>
    </row>
    <row r="1028" spans="1:6" x14ac:dyDescent="0.2">
      <c r="A1028" s="1" t="s">
        <v>2311</v>
      </c>
      <c r="B1028" s="1" t="s">
        <v>2312</v>
      </c>
      <c r="C1028" s="1" t="s">
        <v>437</v>
      </c>
      <c r="D1028" s="1">
        <v>0.13</v>
      </c>
      <c r="E1028" s="1">
        <v>0.96</v>
      </c>
      <c r="F1028" s="1">
        <v>1.0900000000000001</v>
      </c>
    </row>
    <row r="1029" spans="1:6" x14ac:dyDescent="0.2">
      <c r="A1029" s="1" t="s">
        <v>2313</v>
      </c>
      <c r="B1029" s="1" t="s">
        <v>2314</v>
      </c>
      <c r="C1029" s="1" t="s">
        <v>437</v>
      </c>
      <c r="D1029" s="1">
        <v>0.25</v>
      </c>
      <c r="E1029" s="1">
        <v>0.96</v>
      </c>
      <c r="F1029" s="1">
        <v>1.21</v>
      </c>
    </row>
    <row r="1030" spans="1:6" x14ac:dyDescent="0.2">
      <c r="A1030" s="1" t="s">
        <v>2315</v>
      </c>
      <c r="B1030" s="1" t="s">
        <v>2316</v>
      </c>
      <c r="C1030" s="1" t="s">
        <v>437</v>
      </c>
      <c r="D1030" s="1">
        <v>0.25</v>
      </c>
      <c r="E1030" s="1">
        <v>0.96</v>
      </c>
      <c r="F1030" s="1">
        <v>1.21</v>
      </c>
    </row>
    <row r="1031" spans="1:6" x14ac:dyDescent="0.2">
      <c r="A1031" s="1" t="s">
        <v>2317</v>
      </c>
      <c r="B1031" s="1" t="s">
        <v>2318</v>
      </c>
      <c r="C1031" s="1" t="s">
        <v>437</v>
      </c>
      <c r="D1031" s="1">
        <v>0.62</v>
      </c>
      <c r="E1031" s="1">
        <v>0.96</v>
      </c>
      <c r="F1031" s="1">
        <v>1.58</v>
      </c>
    </row>
    <row r="1032" spans="1:6" x14ac:dyDescent="0.2">
      <c r="A1032" s="1" t="s">
        <v>2319</v>
      </c>
      <c r="B1032" s="1" t="s">
        <v>2320</v>
      </c>
    </row>
    <row r="1033" spans="1:6" x14ac:dyDescent="0.2">
      <c r="A1033" s="1" t="s">
        <v>2321</v>
      </c>
      <c r="B1033" s="1" t="s">
        <v>2322</v>
      </c>
      <c r="C1033" s="1" t="s">
        <v>379</v>
      </c>
      <c r="D1033" s="1">
        <v>124.68</v>
      </c>
      <c r="E1033" s="1">
        <v>12.74</v>
      </c>
      <c r="F1033" s="1">
        <v>137.41999999999999</v>
      </c>
    </row>
    <row r="1034" spans="1:6" x14ac:dyDescent="0.2">
      <c r="A1034" s="1" t="s">
        <v>2323</v>
      </c>
      <c r="B1034" s="1" t="s">
        <v>2324</v>
      </c>
      <c r="C1034" s="1" t="s">
        <v>379</v>
      </c>
      <c r="D1034" s="1">
        <v>171</v>
      </c>
      <c r="E1034" s="1">
        <v>12.74</v>
      </c>
      <c r="F1034" s="1">
        <v>183.74</v>
      </c>
    </row>
    <row r="1035" spans="1:6" x14ac:dyDescent="0.2">
      <c r="A1035" s="1" t="s">
        <v>2325</v>
      </c>
      <c r="B1035" s="1" t="s">
        <v>2326</v>
      </c>
      <c r="C1035" s="1" t="s">
        <v>379</v>
      </c>
      <c r="D1035" s="1">
        <v>137.9</v>
      </c>
      <c r="E1035" s="1">
        <v>12.74</v>
      </c>
      <c r="F1035" s="1">
        <v>150.63999999999999</v>
      </c>
    </row>
    <row r="1036" spans="1:6" x14ac:dyDescent="0.2">
      <c r="A1036" s="1" t="s">
        <v>2327</v>
      </c>
      <c r="B1036" s="1" t="s">
        <v>2328</v>
      </c>
      <c r="C1036" s="1" t="s">
        <v>437</v>
      </c>
      <c r="D1036" s="1">
        <v>40.64</v>
      </c>
      <c r="E1036" s="1">
        <v>1.27</v>
      </c>
      <c r="F1036" s="1">
        <v>41.91</v>
      </c>
    </row>
    <row r="1037" spans="1:6" x14ac:dyDescent="0.2">
      <c r="A1037" s="1" t="s">
        <v>2329</v>
      </c>
      <c r="B1037" s="1" t="s">
        <v>2330</v>
      </c>
      <c r="C1037" s="1" t="s">
        <v>379</v>
      </c>
      <c r="D1037" s="1">
        <v>211.39</v>
      </c>
      <c r="E1037" s="1">
        <v>12.74</v>
      </c>
      <c r="F1037" s="1">
        <v>224.13</v>
      </c>
    </row>
    <row r="1038" spans="1:6" x14ac:dyDescent="0.2">
      <c r="A1038" s="1" t="s">
        <v>2331</v>
      </c>
      <c r="B1038" s="1" t="s">
        <v>2332</v>
      </c>
      <c r="C1038" s="1" t="s">
        <v>437</v>
      </c>
      <c r="D1038" s="1">
        <v>50.21</v>
      </c>
      <c r="E1038" s="1">
        <v>1.27</v>
      </c>
      <c r="F1038" s="1">
        <v>51.48</v>
      </c>
    </row>
    <row r="1039" spans="1:6" x14ac:dyDescent="0.2">
      <c r="A1039" s="1" t="s">
        <v>2333</v>
      </c>
      <c r="B1039" s="1" t="s">
        <v>2334</v>
      </c>
      <c r="C1039" s="1" t="s">
        <v>379</v>
      </c>
      <c r="D1039" s="1">
        <v>35.81</v>
      </c>
      <c r="E1039" s="1">
        <v>8.5</v>
      </c>
      <c r="F1039" s="1">
        <v>44.31</v>
      </c>
    </row>
    <row r="1040" spans="1:6" x14ac:dyDescent="0.2">
      <c r="A1040" s="1" t="s">
        <v>2335</v>
      </c>
      <c r="B1040" s="1" t="s">
        <v>2336</v>
      </c>
      <c r="C1040" s="1" t="s">
        <v>379</v>
      </c>
      <c r="D1040" s="1">
        <v>29.36</v>
      </c>
      <c r="E1040" s="1">
        <v>8.5</v>
      </c>
      <c r="F1040" s="1">
        <v>37.86</v>
      </c>
    </row>
    <row r="1041" spans="1:6" x14ac:dyDescent="0.2">
      <c r="A1041" s="1" t="s">
        <v>2337</v>
      </c>
      <c r="B1041" s="1" t="s">
        <v>2338</v>
      </c>
      <c r="C1041" s="1" t="s">
        <v>379</v>
      </c>
      <c r="D1041" s="1">
        <v>59.68</v>
      </c>
      <c r="E1041" s="1">
        <v>8.5</v>
      </c>
      <c r="F1041" s="1">
        <v>68.180000000000007</v>
      </c>
    </row>
    <row r="1042" spans="1:6" x14ac:dyDescent="0.2">
      <c r="A1042" s="1" t="s">
        <v>2339</v>
      </c>
      <c r="B1042" s="1" t="s">
        <v>2340</v>
      </c>
      <c r="C1042" s="1" t="s">
        <v>379</v>
      </c>
      <c r="D1042" s="1">
        <v>48.94</v>
      </c>
      <c r="E1042" s="1">
        <v>8.5</v>
      </c>
      <c r="F1042" s="1">
        <v>57.44</v>
      </c>
    </row>
    <row r="1043" spans="1:6" x14ac:dyDescent="0.2">
      <c r="A1043" s="1" t="s">
        <v>2341</v>
      </c>
      <c r="B1043" s="1" t="s">
        <v>2342</v>
      </c>
      <c r="C1043" s="1" t="s">
        <v>379</v>
      </c>
      <c r="D1043" s="1">
        <v>49.68</v>
      </c>
      <c r="E1043" s="1">
        <v>8.5</v>
      </c>
      <c r="F1043" s="1">
        <v>58.18</v>
      </c>
    </row>
    <row r="1044" spans="1:6" x14ac:dyDescent="0.2">
      <c r="A1044" s="1" t="s">
        <v>2343</v>
      </c>
      <c r="B1044" s="1" t="s">
        <v>2344</v>
      </c>
      <c r="C1044" s="1" t="s">
        <v>437</v>
      </c>
      <c r="D1044" s="1">
        <v>3.58</v>
      </c>
      <c r="E1044" s="1">
        <v>0.85</v>
      </c>
      <c r="F1044" s="1">
        <v>4.43</v>
      </c>
    </row>
    <row r="1045" spans="1:6" x14ac:dyDescent="0.2">
      <c r="A1045" s="1" t="s">
        <v>2345</v>
      </c>
      <c r="B1045" s="1" t="s">
        <v>2346</v>
      </c>
      <c r="C1045" s="1" t="s">
        <v>437</v>
      </c>
      <c r="D1045" s="1">
        <v>2.94</v>
      </c>
      <c r="E1045" s="1">
        <v>0.85</v>
      </c>
      <c r="F1045" s="1">
        <v>3.79</v>
      </c>
    </row>
    <row r="1046" spans="1:6" x14ac:dyDescent="0.2">
      <c r="A1046" s="1" t="s">
        <v>2347</v>
      </c>
      <c r="B1046" s="1" t="s">
        <v>2348</v>
      </c>
    </row>
    <row r="1047" spans="1:6" x14ac:dyDescent="0.2">
      <c r="A1047" s="1" t="s">
        <v>2349</v>
      </c>
      <c r="B1047" s="1" t="s">
        <v>2350</v>
      </c>
      <c r="C1047" s="1" t="s">
        <v>379</v>
      </c>
      <c r="D1047" s="1">
        <v>102.82</v>
      </c>
      <c r="E1047" s="1">
        <v>33.659999999999997</v>
      </c>
      <c r="F1047" s="1">
        <v>136.47999999999999</v>
      </c>
    </row>
    <row r="1048" spans="1:6" x14ac:dyDescent="0.2">
      <c r="A1048" s="1" t="s">
        <v>2351</v>
      </c>
      <c r="B1048" s="1" t="s">
        <v>2352</v>
      </c>
      <c r="C1048" s="1" t="s">
        <v>437</v>
      </c>
      <c r="D1048" s="1">
        <v>18.309999999999999</v>
      </c>
      <c r="E1048" s="1">
        <v>9.35</v>
      </c>
      <c r="F1048" s="1">
        <v>27.66</v>
      </c>
    </row>
    <row r="1049" spans="1:6" x14ac:dyDescent="0.2">
      <c r="A1049" s="1" t="s">
        <v>105</v>
      </c>
      <c r="B1049" s="1" t="s">
        <v>2353</v>
      </c>
      <c r="C1049" s="1" t="s">
        <v>379</v>
      </c>
      <c r="D1049" s="1">
        <v>195.5</v>
      </c>
      <c r="E1049" s="1">
        <v>33.659999999999997</v>
      </c>
      <c r="F1049" s="1">
        <v>229.16</v>
      </c>
    </row>
    <row r="1050" spans="1:6" x14ac:dyDescent="0.2">
      <c r="A1050" s="1" t="s">
        <v>106</v>
      </c>
      <c r="B1050" s="1" t="s">
        <v>2354</v>
      </c>
      <c r="C1050" s="1" t="s">
        <v>437</v>
      </c>
      <c r="D1050" s="1">
        <v>34.44</v>
      </c>
      <c r="E1050" s="1">
        <v>9.35</v>
      </c>
      <c r="F1050" s="1">
        <v>43.79</v>
      </c>
    </row>
    <row r="1051" spans="1:6" x14ac:dyDescent="0.2">
      <c r="A1051" s="1" t="s">
        <v>2355</v>
      </c>
      <c r="B1051" s="1" t="s">
        <v>2356</v>
      </c>
      <c r="C1051" s="1" t="s">
        <v>379</v>
      </c>
      <c r="D1051" s="1">
        <v>89.91</v>
      </c>
      <c r="E1051" s="1">
        <v>33.659999999999997</v>
      </c>
      <c r="F1051" s="1">
        <v>123.57</v>
      </c>
    </row>
    <row r="1052" spans="1:6" x14ac:dyDescent="0.2">
      <c r="A1052" s="1" t="s">
        <v>2357</v>
      </c>
      <c r="B1052" s="1" t="s">
        <v>2358</v>
      </c>
      <c r="C1052" s="1" t="s">
        <v>437</v>
      </c>
      <c r="D1052" s="1">
        <v>16.059999999999999</v>
      </c>
      <c r="E1052" s="1">
        <v>9.35</v>
      </c>
      <c r="F1052" s="1">
        <v>25.41</v>
      </c>
    </row>
    <row r="1053" spans="1:6" x14ac:dyDescent="0.2">
      <c r="A1053" s="1" t="s">
        <v>2359</v>
      </c>
      <c r="B1053" s="1" t="s">
        <v>2360</v>
      </c>
      <c r="C1053" s="1" t="s">
        <v>379</v>
      </c>
      <c r="D1053" s="1">
        <v>177.27</v>
      </c>
      <c r="E1053" s="1">
        <v>33.659999999999997</v>
      </c>
      <c r="F1053" s="1">
        <v>210.93</v>
      </c>
    </row>
    <row r="1054" spans="1:6" x14ac:dyDescent="0.2">
      <c r="A1054" s="1" t="s">
        <v>2361</v>
      </c>
      <c r="B1054" s="1" t="s">
        <v>2362</v>
      </c>
      <c r="C1054" s="1" t="s">
        <v>437</v>
      </c>
      <c r="D1054" s="1">
        <v>31.48</v>
      </c>
      <c r="E1054" s="1">
        <v>9.35</v>
      </c>
      <c r="F1054" s="1">
        <v>40.83</v>
      </c>
    </row>
    <row r="1055" spans="1:6" x14ac:dyDescent="0.2">
      <c r="A1055" s="1" t="s">
        <v>2363</v>
      </c>
      <c r="B1055" s="1" t="s">
        <v>2364</v>
      </c>
      <c r="C1055" s="1" t="s">
        <v>379</v>
      </c>
      <c r="D1055" s="1">
        <v>146.30000000000001</v>
      </c>
      <c r="E1055" s="1">
        <v>33.659999999999997</v>
      </c>
      <c r="F1055" s="1">
        <v>179.96</v>
      </c>
    </row>
    <row r="1056" spans="1:6" x14ac:dyDescent="0.2">
      <c r="A1056" s="1" t="s">
        <v>2365</v>
      </c>
      <c r="B1056" s="1" t="s">
        <v>2366</v>
      </c>
      <c r="C1056" s="1" t="s">
        <v>437</v>
      </c>
      <c r="D1056" s="1">
        <v>26.08</v>
      </c>
      <c r="E1056" s="1">
        <v>9.35</v>
      </c>
      <c r="F1056" s="1">
        <v>35.43</v>
      </c>
    </row>
    <row r="1057" spans="1:8" x14ac:dyDescent="0.2">
      <c r="A1057" s="1" t="s">
        <v>2367</v>
      </c>
      <c r="B1057" s="1" t="s">
        <v>2368</v>
      </c>
      <c r="C1057" s="1" t="s">
        <v>379</v>
      </c>
      <c r="D1057" s="1">
        <v>176.59</v>
      </c>
      <c r="E1057" s="1">
        <v>33.659999999999997</v>
      </c>
      <c r="F1057" s="1">
        <v>210.25</v>
      </c>
    </row>
    <row r="1058" spans="1:8" x14ac:dyDescent="0.2">
      <c r="A1058" s="1" t="s">
        <v>2369</v>
      </c>
      <c r="B1058" s="1" t="s">
        <v>2370</v>
      </c>
      <c r="C1058" s="1" t="s">
        <v>437</v>
      </c>
      <c r="D1058" s="1">
        <v>31.36</v>
      </c>
      <c r="E1058" s="1">
        <v>9.35</v>
      </c>
      <c r="F1058" s="1">
        <v>40.71</v>
      </c>
    </row>
    <row r="1059" spans="1:8" x14ac:dyDescent="0.2">
      <c r="A1059" s="1" t="s">
        <v>2371</v>
      </c>
      <c r="B1059" s="2" t="s">
        <v>2372</v>
      </c>
      <c r="H1059" s="1" t="s">
        <v>8319</v>
      </c>
    </row>
    <row r="1060" spans="1:8" x14ac:dyDescent="0.2">
      <c r="A1060" s="1" t="s">
        <v>2373</v>
      </c>
      <c r="B1060" s="1" t="s">
        <v>2374</v>
      </c>
      <c r="C1060" s="1" t="s">
        <v>379</v>
      </c>
      <c r="D1060" s="1">
        <v>120.02</v>
      </c>
      <c r="E1060" s="1">
        <v>19.07</v>
      </c>
      <c r="F1060" s="1">
        <v>139.09</v>
      </c>
    </row>
    <row r="1061" spans="1:8" x14ac:dyDescent="0.2">
      <c r="A1061" s="1" t="s">
        <v>107</v>
      </c>
      <c r="B1061" s="1" t="s">
        <v>2375</v>
      </c>
      <c r="C1061" s="1" t="s">
        <v>379</v>
      </c>
      <c r="D1061" s="1">
        <v>66.94</v>
      </c>
      <c r="E1061" s="1">
        <v>19.07</v>
      </c>
      <c r="F1061" s="1">
        <v>86.01</v>
      </c>
    </row>
    <row r="1062" spans="1:8" x14ac:dyDescent="0.2">
      <c r="A1062" s="1" t="s">
        <v>2376</v>
      </c>
      <c r="B1062" s="1" t="s">
        <v>2377</v>
      </c>
      <c r="C1062" s="1" t="s">
        <v>379</v>
      </c>
      <c r="D1062" s="1">
        <v>66.92</v>
      </c>
      <c r="E1062" s="1">
        <v>19.07</v>
      </c>
      <c r="F1062" s="1">
        <v>85.99</v>
      </c>
    </row>
    <row r="1063" spans="1:8" x14ac:dyDescent="0.2">
      <c r="A1063" s="1" t="s">
        <v>2378</v>
      </c>
      <c r="B1063" s="1" t="s">
        <v>2379</v>
      </c>
      <c r="C1063" s="1" t="s">
        <v>379</v>
      </c>
      <c r="D1063" s="1">
        <v>51.53</v>
      </c>
      <c r="E1063" s="1">
        <v>19.07</v>
      </c>
      <c r="F1063" s="1">
        <v>70.599999999999994</v>
      </c>
      <c r="H1063" s="1" t="s">
        <v>8318</v>
      </c>
    </row>
    <row r="1064" spans="1:8" x14ac:dyDescent="0.2">
      <c r="A1064" s="1" t="s">
        <v>2380</v>
      </c>
      <c r="B1064" s="1" t="s">
        <v>2381</v>
      </c>
      <c r="C1064" s="1" t="s">
        <v>379</v>
      </c>
      <c r="D1064" s="1">
        <v>54.89</v>
      </c>
      <c r="E1064" s="1">
        <v>19.07</v>
      </c>
      <c r="F1064" s="1">
        <v>73.959999999999994</v>
      </c>
    </row>
    <row r="1065" spans="1:8" x14ac:dyDescent="0.2">
      <c r="A1065" s="1" t="s">
        <v>2382</v>
      </c>
      <c r="B1065" s="1" t="s">
        <v>2383</v>
      </c>
    </row>
    <row r="1066" spans="1:8" x14ac:dyDescent="0.2">
      <c r="A1066" s="1" t="s">
        <v>2384</v>
      </c>
      <c r="B1066" s="1" t="s">
        <v>2385</v>
      </c>
      <c r="C1066" s="1" t="s">
        <v>379</v>
      </c>
      <c r="D1066" s="1">
        <v>165.11</v>
      </c>
      <c r="E1066" s="1">
        <v>24.13</v>
      </c>
      <c r="F1066" s="1">
        <v>189.24</v>
      </c>
    </row>
    <row r="1067" spans="1:8" x14ac:dyDescent="0.2">
      <c r="A1067" s="1" t="s">
        <v>2386</v>
      </c>
      <c r="B1067" s="1" t="s">
        <v>2387</v>
      </c>
      <c r="C1067" s="1" t="s">
        <v>379</v>
      </c>
      <c r="D1067" s="1">
        <v>334.73</v>
      </c>
      <c r="E1067" s="1">
        <v>24.13</v>
      </c>
      <c r="F1067" s="1">
        <v>358.86</v>
      </c>
    </row>
    <row r="1068" spans="1:8" x14ac:dyDescent="0.2">
      <c r="A1068" s="1" t="s">
        <v>2388</v>
      </c>
      <c r="B1068" s="1" t="s">
        <v>2389</v>
      </c>
      <c r="C1068" s="1" t="s">
        <v>379</v>
      </c>
      <c r="D1068" s="1">
        <v>354.34</v>
      </c>
      <c r="E1068" s="1">
        <v>24.13</v>
      </c>
      <c r="F1068" s="1">
        <v>378.47</v>
      </c>
    </row>
    <row r="1069" spans="1:8" x14ac:dyDescent="0.2">
      <c r="A1069" s="1" t="s">
        <v>2390</v>
      </c>
      <c r="B1069" s="1" t="s">
        <v>2391</v>
      </c>
    </row>
    <row r="1070" spans="1:8" x14ac:dyDescent="0.2">
      <c r="A1070" s="1" t="s">
        <v>2392</v>
      </c>
      <c r="B1070" s="1" t="s">
        <v>2393</v>
      </c>
      <c r="C1070" s="1" t="s">
        <v>379</v>
      </c>
      <c r="D1070" s="1">
        <v>114.9</v>
      </c>
      <c r="E1070" s="1">
        <v>15.43</v>
      </c>
      <c r="F1070" s="1">
        <v>130.33000000000001</v>
      </c>
    </row>
    <row r="1071" spans="1:8" x14ac:dyDescent="0.2">
      <c r="A1071" s="1" t="s">
        <v>2394</v>
      </c>
      <c r="B1071" s="1" t="s">
        <v>2395</v>
      </c>
      <c r="C1071" s="1" t="s">
        <v>379</v>
      </c>
      <c r="D1071" s="1">
        <v>118.57</v>
      </c>
      <c r="E1071" s="1">
        <v>15.43</v>
      </c>
      <c r="F1071" s="1">
        <v>134</v>
      </c>
    </row>
    <row r="1072" spans="1:8" x14ac:dyDescent="0.2">
      <c r="A1072" s="1" t="s">
        <v>2396</v>
      </c>
      <c r="B1072" s="1" t="s">
        <v>2397</v>
      </c>
      <c r="C1072" s="1" t="s">
        <v>379</v>
      </c>
      <c r="D1072" s="1">
        <v>42.82</v>
      </c>
      <c r="E1072" s="1">
        <v>8.5</v>
      </c>
      <c r="F1072" s="1">
        <v>51.32</v>
      </c>
    </row>
    <row r="1073" spans="1:6" x14ac:dyDescent="0.2">
      <c r="A1073" s="1" t="s">
        <v>2398</v>
      </c>
      <c r="B1073" s="1" t="s">
        <v>108</v>
      </c>
    </row>
    <row r="1074" spans="1:6" x14ac:dyDescent="0.2">
      <c r="A1074" s="1" t="s">
        <v>2399</v>
      </c>
      <c r="B1074" s="1" t="s">
        <v>2400</v>
      </c>
    </row>
    <row r="1075" spans="1:6" x14ac:dyDescent="0.2">
      <c r="A1075" s="1" t="s">
        <v>2401</v>
      </c>
      <c r="B1075" s="1" t="s">
        <v>2402</v>
      </c>
      <c r="C1075" s="1" t="s">
        <v>379</v>
      </c>
      <c r="D1075" s="1">
        <v>396.94</v>
      </c>
      <c r="E1075" s="1">
        <v>39.24</v>
      </c>
      <c r="F1075" s="1">
        <v>436.18</v>
      </c>
    </row>
    <row r="1076" spans="1:6" x14ac:dyDescent="0.2">
      <c r="A1076" s="1" t="s">
        <v>109</v>
      </c>
      <c r="B1076" s="1" t="s">
        <v>2403</v>
      </c>
      <c r="C1076" s="1" t="s">
        <v>437</v>
      </c>
      <c r="D1076" s="1">
        <v>133.37</v>
      </c>
      <c r="E1076" s="1">
        <v>18.07</v>
      </c>
      <c r="F1076" s="1">
        <v>151.44</v>
      </c>
    </row>
    <row r="1077" spans="1:6" x14ac:dyDescent="0.2">
      <c r="A1077" s="1" t="s">
        <v>2404</v>
      </c>
      <c r="B1077" s="1" t="s">
        <v>2405</v>
      </c>
      <c r="C1077" s="1" t="s">
        <v>437</v>
      </c>
      <c r="D1077" s="1">
        <v>158.84</v>
      </c>
      <c r="E1077" s="1">
        <v>22.58</v>
      </c>
      <c r="F1077" s="1">
        <v>181.42</v>
      </c>
    </row>
    <row r="1078" spans="1:6" x14ac:dyDescent="0.2">
      <c r="A1078" s="1" t="s">
        <v>2406</v>
      </c>
      <c r="B1078" s="1" t="s">
        <v>2407</v>
      </c>
      <c r="C1078" s="1" t="s">
        <v>437</v>
      </c>
      <c r="D1078" s="1">
        <v>342.22</v>
      </c>
      <c r="E1078" s="1">
        <v>45.15</v>
      </c>
      <c r="F1078" s="1">
        <v>387.37</v>
      </c>
    </row>
    <row r="1079" spans="1:6" x14ac:dyDescent="0.2">
      <c r="A1079" s="1" t="s">
        <v>2408</v>
      </c>
      <c r="B1079" s="1" t="s">
        <v>2409</v>
      </c>
      <c r="C1079" s="1" t="s">
        <v>437</v>
      </c>
      <c r="D1079" s="1">
        <v>79.39</v>
      </c>
      <c r="E1079" s="1">
        <v>9.89</v>
      </c>
      <c r="F1079" s="1">
        <v>89.28</v>
      </c>
    </row>
    <row r="1080" spans="1:6" x14ac:dyDescent="0.2">
      <c r="A1080" s="1" t="s">
        <v>2410</v>
      </c>
      <c r="B1080" s="1" t="s">
        <v>2411</v>
      </c>
      <c r="C1080" s="1" t="s">
        <v>437</v>
      </c>
      <c r="D1080" s="1">
        <v>86.54</v>
      </c>
      <c r="E1080" s="1">
        <v>9.89</v>
      </c>
      <c r="F1080" s="1">
        <v>96.43</v>
      </c>
    </row>
    <row r="1081" spans="1:6" x14ac:dyDescent="0.2">
      <c r="A1081" s="1" t="s">
        <v>2412</v>
      </c>
      <c r="B1081" s="1" t="s">
        <v>2413</v>
      </c>
    </row>
    <row r="1082" spans="1:6" x14ac:dyDescent="0.2">
      <c r="A1082" s="1" t="s">
        <v>2414</v>
      </c>
      <c r="B1082" s="1" t="s">
        <v>2415</v>
      </c>
      <c r="C1082" s="1" t="s">
        <v>379</v>
      </c>
      <c r="D1082" s="1">
        <v>585.32000000000005</v>
      </c>
      <c r="E1082" s="1">
        <v>10.119999999999999</v>
      </c>
      <c r="F1082" s="1">
        <v>595.44000000000005</v>
      </c>
    </row>
    <row r="1083" spans="1:6" x14ac:dyDescent="0.2">
      <c r="A1083" s="1" t="s">
        <v>2416</v>
      </c>
      <c r="B1083" s="1" t="s">
        <v>2417</v>
      </c>
      <c r="C1083" s="1" t="s">
        <v>379</v>
      </c>
      <c r="D1083" s="1">
        <v>662.53</v>
      </c>
      <c r="E1083" s="1">
        <v>10.119999999999999</v>
      </c>
      <c r="F1083" s="1">
        <v>672.65</v>
      </c>
    </row>
    <row r="1084" spans="1:6" x14ac:dyDescent="0.2">
      <c r="A1084" s="1" t="s">
        <v>2418</v>
      </c>
      <c r="B1084" s="1" t="s">
        <v>2419</v>
      </c>
      <c r="C1084" s="1" t="s">
        <v>379</v>
      </c>
      <c r="D1084" s="1">
        <v>777.43</v>
      </c>
      <c r="E1084" s="1">
        <v>11.81</v>
      </c>
      <c r="F1084" s="1">
        <v>789.24</v>
      </c>
    </row>
    <row r="1085" spans="1:6" x14ac:dyDescent="0.2">
      <c r="A1085" s="1" t="s">
        <v>2420</v>
      </c>
      <c r="B1085" s="1" t="s">
        <v>2421</v>
      </c>
      <c r="C1085" s="1" t="s">
        <v>379</v>
      </c>
      <c r="D1085" s="1">
        <v>837.44</v>
      </c>
      <c r="E1085" s="1">
        <v>11.81</v>
      </c>
      <c r="F1085" s="1">
        <v>849.25</v>
      </c>
    </row>
    <row r="1086" spans="1:6" x14ac:dyDescent="0.2">
      <c r="A1086" s="1" t="s">
        <v>2422</v>
      </c>
      <c r="B1086" s="1" t="s">
        <v>2423</v>
      </c>
      <c r="C1086" s="1" t="s">
        <v>437</v>
      </c>
      <c r="D1086" s="1">
        <v>331.55</v>
      </c>
      <c r="E1086" s="1">
        <v>5.9</v>
      </c>
      <c r="F1086" s="1">
        <v>337.45</v>
      </c>
    </row>
    <row r="1087" spans="1:6" x14ac:dyDescent="0.2">
      <c r="A1087" s="1" t="s">
        <v>2424</v>
      </c>
      <c r="B1087" s="1" t="s">
        <v>2425</v>
      </c>
      <c r="C1087" s="1" t="s">
        <v>437</v>
      </c>
      <c r="D1087" s="1">
        <v>327.85</v>
      </c>
      <c r="E1087" s="1">
        <v>5.9</v>
      </c>
      <c r="F1087" s="1">
        <v>333.75</v>
      </c>
    </row>
    <row r="1088" spans="1:6" x14ac:dyDescent="0.2">
      <c r="A1088" s="1" t="s">
        <v>2426</v>
      </c>
      <c r="B1088" s="1" t="s">
        <v>2427</v>
      </c>
      <c r="C1088" s="1" t="s">
        <v>437</v>
      </c>
      <c r="D1088" s="1">
        <v>47.87</v>
      </c>
      <c r="E1088" s="1">
        <v>1.69</v>
      </c>
      <c r="F1088" s="1">
        <v>49.56</v>
      </c>
    </row>
    <row r="1089" spans="1:6" x14ac:dyDescent="0.2">
      <c r="A1089" s="1" t="s">
        <v>2428</v>
      </c>
      <c r="B1089" s="1" t="s">
        <v>2429</v>
      </c>
    </row>
    <row r="1090" spans="1:6" x14ac:dyDescent="0.2">
      <c r="A1090" s="1" t="s">
        <v>2430</v>
      </c>
      <c r="B1090" s="1" t="s">
        <v>2431</v>
      </c>
      <c r="C1090" s="1" t="s">
        <v>379</v>
      </c>
      <c r="D1090" s="1">
        <v>252.4</v>
      </c>
      <c r="E1090" s="1">
        <v>26.99</v>
      </c>
      <c r="F1090" s="1">
        <v>279.39</v>
      </c>
    </row>
    <row r="1091" spans="1:6" x14ac:dyDescent="0.2">
      <c r="A1091" s="1" t="s">
        <v>2432</v>
      </c>
      <c r="B1091" s="1" t="s">
        <v>2433</v>
      </c>
      <c r="C1091" s="1" t="s">
        <v>379</v>
      </c>
      <c r="D1091" s="1">
        <v>345.79</v>
      </c>
      <c r="E1091" s="1">
        <v>26.99</v>
      </c>
      <c r="F1091" s="1">
        <v>372.78</v>
      </c>
    </row>
    <row r="1092" spans="1:6" x14ac:dyDescent="0.2">
      <c r="A1092" s="1" t="s">
        <v>2434</v>
      </c>
      <c r="B1092" s="1" t="s">
        <v>2435</v>
      </c>
      <c r="C1092" s="1" t="s">
        <v>379</v>
      </c>
      <c r="D1092" s="1">
        <v>94.6</v>
      </c>
      <c r="E1092" s="1">
        <v>21.18</v>
      </c>
      <c r="F1092" s="1">
        <v>115.78</v>
      </c>
    </row>
    <row r="1093" spans="1:6" x14ac:dyDescent="0.2">
      <c r="A1093" s="1" t="s">
        <v>2436</v>
      </c>
      <c r="B1093" s="1" t="s">
        <v>2437</v>
      </c>
      <c r="C1093" s="1" t="s">
        <v>437</v>
      </c>
      <c r="D1093" s="1">
        <v>2.98</v>
      </c>
      <c r="E1093" s="1">
        <v>22.81</v>
      </c>
      <c r="F1093" s="1">
        <v>25.79</v>
      </c>
    </row>
    <row r="1094" spans="1:6" x14ac:dyDescent="0.2">
      <c r="A1094" s="1" t="s">
        <v>2438</v>
      </c>
      <c r="B1094" s="1" t="s">
        <v>2439</v>
      </c>
      <c r="C1094" s="1" t="s">
        <v>437</v>
      </c>
      <c r="D1094" s="1">
        <v>6.05</v>
      </c>
      <c r="E1094" s="1">
        <v>34.03</v>
      </c>
      <c r="F1094" s="1">
        <v>40.08</v>
      </c>
    </row>
    <row r="1095" spans="1:6" x14ac:dyDescent="0.2">
      <c r="A1095" s="1" t="s">
        <v>2440</v>
      </c>
      <c r="B1095" s="1" t="s">
        <v>2441</v>
      </c>
      <c r="C1095" s="1" t="s">
        <v>437</v>
      </c>
      <c r="D1095" s="1">
        <v>81.87</v>
      </c>
      <c r="E1095" s="1">
        <v>1.69</v>
      </c>
      <c r="F1095" s="1">
        <v>83.56</v>
      </c>
    </row>
    <row r="1096" spans="1:6" x14ac:dyDescent="0.2">
      <c r="A1096" s="1" t="s">
        <v>2442</v>
      </c>
      <c r="B1096" s="1" t="s">
        <v>2443</v>
      </c>
      <c r="C1096" s="1" t="s">
        <v>379</v>
      </c>
      <c r="D1096" s="1">
        <v>130.69</v>
      </c>
      <c r="E1096" s="1">
        <v>21.71</v>
      </c>
      <c r="F1096" s="1">
        <v>152.4</v>
      </c>
    </row>
    <row r="1097" spans="1:6" x14ac:dyDescent="0.2">
      <c r="A1097" s="1" t="s">
        <v>2444</v>
      </c>
      <c r="B1097" s="1" t="s">
        <v>2445</v>
      </c>
      <c r="C1097" s="1" t="s">
        <v>437</v>
      </c>
      <c r="D1097" s="1">
        <v>27.72</v>
      </c>
      <c r="E1097" s="1">
        <v>5.8</v>
      </c>
      <c r="F1097" s="1">
        <v>33.520000000000003</v>
      </c>
    </row>
    <row r="1098" spans="1:6" x14ac:dyDescent="0.2">
      <c r="A1098" s="1" t="s">
        <v>2446</v>
      </c>
      <c r="B1098" s="1" t="s">
        <v>2447</v>
      </c>
      <c r="C1098" s="1" t="s">
        <v>437</v>
      </c>
      <c r="D1098" s="1">
        <v>125.71</v>
      </c>
      <c r="E1098" s="1">
        <v>3.37</v>
      </c>
      <c r="F1098" s="1">
        <v>129.08000000000001</v>
      </c>
    </row>
    <row r="1099" spans="1:6" x14ac:dyDescent="0.2">
      <c r="A1099" s="1" t="s">
        <v>2448</v>
      </c>
      <c r="B1099" s="1" t="s">
        <v>2449</v>
      </c>
    </row>
    <row r="1100" spans="1:6" x14ac:dyDescent="0.2">
      <c r="A1100" s="1" t="s">
        <v>2450</v>
      </c>
      <c r="B1100" s="1" t="s">
        <v>2451</v>
      </c>
      <c r="C1100" s="1" t="s">
        <v>379</v>
      </c>
      <c r="D1100" s="1">
        <v>11.51</v>
      </c>
      <c r="E1100" s="1">
        <v>43.41</v>
      </c>
      <c r="F1100" s="1">
        <v>54.92</v>
      </c>
    </row>
    <row r="1101" spans="1:6" x14ac:dyDescent="0.2">
      <c r="A1101" s="1" t="s">
        <v>2452</v>
      </c>
      <c r="B1101" s="1" t="s">
        <v>2453</v>
      </c>
    </row>
    <row r="1102" spans="1:6" x14ac:dyDescent="0.2">
      <c r="A1102" s="1" t="s">
        <v>2454</v>
      </c>
      <c r="B1102" s="1" t="s">
        <v>2455</v>
      </c>
    </row>
    <row r="1103" spans="1:6" x14ac:dyDescent="0.2">
      <c r="A1103" s="1" t="s">
        <v>2456</v>
      </c>
      <c r="B1103" s="1" t="s">
        <v>2457</v>
      </c>
      <c r="C1103" s="1" t="s">
        <v>379</v>
      </c>
      <c r="D1103" s="1">
        <v>107.36</v>
      </c>
      <c r="E1103" s="1">
        <v>57.79</v>
      </c>
      <c r="F1103" s="1">
        <v>165.15</v>
      </c>
    </row>
    <row r="1104" spans="1:6" x14ac:dyDescent="0.2">
      <c r="A1104" s="1" t="s">
        <v>2458</v>
      </c>
      <c r="B1104" s="1" t="s">
        <v>2459</v>
      </c>
    </row>
    <row r="1105" spans="1:6" x14ac:dyDescent="0.2">
      <c r="A1105" s="1" t="s">
        <v>2460</v>
      </c>
      <c r="B1105" s="1" t="s">
        <v>2461</v>
      </c>
      <c r="C1105" s="1" t="s">
        <v>379</v>
      </c>
      <c r="D1105" s="1">
        <v>612.30999999999995</v>
      </c>
      <c r="F1105" s="1">
        <v>612.30999999999995</v>
      </c>
    </row>
    <row r="1106" spans="1:6" x14ac:dyDescent="0.2">
      <c r="A1106" s="1" t="s">
        <v>2462</v>
      </c>
      <c r="B1106" s="1" t="s">
        <v>2463</v>
      </c>
    </row>
    <row r="1107" spans="1:6" x14ac:dyDescent="0.2">
      <c r="A1107" s="1" t="s">
        <v>2464</v>
      </c>
      <c r="B1107" s="1" t="s">
        <v>2465</v>
      </c>
      <c r="C1107" s="1" t="s">
        <v>379</v>
      </c>
      <c r="D1107" s="1">
        <v>275.32</v>
      </c>
      <c r="E1107" s="1">
        <v>19</v>
      </c>
      <c r="F1107" s="1">
        <v>294.32</v>
      </c>
    </row>
    <row r="1108" spans="1:6" x14ac:dyDescent="0.2">
      <c r="A1108" s="1" t="s">
        <v>2466</v>
      </c>
      <c r="B1108" s="1" t="s">
        <v>2467</v>
      </c>
    </row>
    <row r="1109" spans="1:6" x14ac:dyDescent="0.2">
      <c r="A1109" s="1" t="s">
        <v>2468</v>
      </c>
      <c r="B1109" s="1" t="s">
        <v>2469</v>
      </c>
      <c r="C1109" s="1" t="s">
        <v>437</v>
      </c>
      <c r="D1109" s="1">
        <v>21.79</v>
      </c>
      <c r="E1109" s="1">
        <v>12.61</v>
      </c>
      <c r="F1109" s="1">
        <v>34.4</v>
      </c>
    </row>
    <row r="1110" spans="1:6" x14ac:dyDescent="0.2">
      <c r="A1110" s="1" t="s">
        <v>2470</v>
      </c>
      <c r="B1110" s="1" t="s">
        <v>2471</v>
      </c>
      <c r="C1110" s="1" t="s">
        <v>437</v>
      </c>
      <c r="D1110" s="1">
        <v>5.93</v>
      </c>
      <c r="E1110" s="1">
        <v>3.08</v>
      </c>
      <c r="F1110" s="1">
        <v>9.01</v>
      </c>
    </row>
    <row r="1111" spans="1:6" x14ac:dyDescent="0.2">
      <c r="A1111" s="1" t="s">
        <v>2472</v>
      </c>
      <c r="B1111" s="1" t="s">
        <v>2473</v>
      </c>
    </row>
    <row r="1112" spans="1:6" x14ac:dyDescent="0.2">
      <c r="A1112" s="1" t="s">
        <v>2474</v>
      </c>
      <c r="B1112" s="1" t="s">
        <v>2475</v>
      </c>
      <c r="C1112" s="1" t="s">
        <v>379</v>
      </c>
      <c r="D1112" s="1">
        <v>0.72</v>
      </c>
      <c r="E1112" s="1">
        <v>7.48</v>
      </c>
      <c r="F1112" s="1">
        <v>8.1999999999999993</v>
      </c>
    </row>
    <row r="1113" spans="1:6" x14ac:dyDescent="0.2">
      <c r="A1113" s="1" t="s">
        <v>2476</v>
      </c>
      <c r="B1113" s="1" t="s">
        <v>2477</v>
      </c>
      <c r="C1113" s="1" t="s">
        <v>379</v>
      </c>
      <c r="D1113" s="1">
        <v>23.94</v>
      </c>
      <c r="E1113" s="1">
        <v>19</v>
      </c>
      <c r="F1113" s="1">
        <v>42.94</v>
      </c>
    </row>
    <row r="1114" spans="1:6" x14ac:dyDescent="0.2">
      <c r="A1114" s="1" t="s">
        <v>2478</v>
      </c>
      <c r="B1114" s="1" t="s">
        <v>2479</v>
      </c>
      <c r="C1114" s="1" t="s">
        <v>437</v>
      </c>
      <c r="D1114" s="1">
        <v>0.72</v>
      </c>
      <c r="E1114" s="1">
        <v>9.5299999999999994</v>
      </c>
      <c r="F1114" s="1">
        <v>10.25</v>
      </c>
    </row>
    <row r="1115" spans="1:6" x14ac:dyDescent="0.2">
      <c r="A1115" s="1" t="s">
        <v>2480</v>
      </c>
      <c r="B1115" s="1" t="s">
        <v>2481</v>
      </c>
      <c r="C1115" s="1" t="s">
        <v>379</v>
      </c>
      <c r="D1115" s="1">
        <v>110.83</v>
      </c>
      <c r="F1115" s="1">
        <v>110.83</v>
      </c>
    </row>
    <row r="1116" spans="1:6" x14ac:dyDescent="0.2">
      <c r="A1116" s="1" t="s">
        <v>2482</v>
      </c>
      <c r="B1116" s="1" t="s">
        <v>2483</v>
      </c>
      <c r="C1116" s="1" t="s">
        <v>379</v>
      </c>
      <c r="D1116" s="1">
        <v>52.34</v>
      </c>
      <c r="F1116" s="1">
        <v>52.34</v>
      </c>
    </row>
    <row r="1117" spans="1:6" x14ac:dyDescent="0.2">
      <c r="A1117" s="1" t="s">
        <v>2484</v>
      </c>
      <c r="B1117" s="1" t="s">
        <v>2485</v>
      </c>
    </row>
    <row r="1118" spans="1:6" x14ac:dyDescent="0.2">
      <c r="A1118" s="1" t="s">
        <v>2486</v>
      </c>
      <c r="B1118" s="1" t="s">
        <v>2487</v>
      </c>
    </row>
    <row r="1119" spans="1:6" x14ac:dyDescent="0.2">
      <c r="A1119" s="1" t="s">
        <v>2488</v>
      </c>
      <c r="B1119" s="1" t="s">
        <v>2489</v>
      </c>
      <c r="C1119" s="1" t="s">
        <v>379</v>
      </c>
      <c r="D1119" s="1">
        <v>85.73</v>
      </c>
      <c r="E1119" s="1">
        <v>8.6</v>
      </c>
      <c r="F1119" s="1">
        <v>94.33</v>
      </c>
    </row>
    <row r="1120" spans="1:6" x14ac:dyDescent="0.2">
      <c r="A1120" s="1" t="s">
        <v>2490</v>
      </c>
      <c r="B1120" s="1" t="s">
        <v>2491</v>
      </c>
      <c r="C1120" s="1" t="s">
        <v>379</v>
      </c>
      <c r="D1120" s="1">
        <v>65.36</v>
      </c>
      <c r="F1120" s="1">
        <v>65.36</v>
      </c>
    </row>
    <row r="1121" spans="1:6" x14ac:dyDescent="0.2">
      <c r="A1121" s="1" t="s">
        <v>2492</v>
      </c>
      <c r="B1121" s="1" t="s">
        <v>2493</v>
      </c>
    </row>
    <row r="1122" spans="1:6" x14ac:dyDescent="0.2">
      <c r="A1122" s="1" t="s">
        <v>2494</v>
      </c>
      <c r="B1122" s="1" t="s">
        <v>2495</v>
      </c>
      <c r="C1122" s="1" t="s">
        <v>379</v>
      </c>
      <c r="D1122" s="1">
        <v>135.66999999999999</v>
      </c>
      <c r="E1122" s="1">
        <v>19.09</v>
      </c>
      <c r="F1122" s="1">
        <v>154.76</v>
      </c>
    </row>
    <row r="1123" spans="1:6" x14ac:dyDescent="0.2">
      <c r="A1123" s="1" t="s">
        <v>2496</v>
      </c>
      <c r="B1123" s="1" t="s">
        <v>2497</v>
      </c>
      <c r="C1123" s="1" t="s">
        <v>379</v>
      </c>
      <c r="D1123" s="1">
        <v>209.91</v>
      </c>
      <c r="E1123" s="1">
        <v>19.09</v>
      </c>
      <c r="F1123" s="1">
        <v>229</v>
      </c>
    </row>
    <row r="1124" spans="1:6" x14ac:dyDescent="0.2">
      <c r="A1124" s="1" t="s">
        <v>2498</v>
      </c>
      <c r="B1124" s="1" t="s">
        <v>2499</v>
      </c>
      <c r="C1124" s="1" t="s">
        <v>379</v>
      </c>
      <c r="D1124" s="1">
        <v>244.77</v>
      </c>
      <c r="F1124" s="1">
        <v>244.77</v>
      </c>
    </row>
    <row r="1125" spans="1:6" x14ac:dyDescent="0.2">
      <c r="A1125" s="1" t="s">
        <v>2500</v>
      </c>
      <c r="B1125" s="1" t="s">
        <v>2501</v>
      </c>
      <c r="C1125" s="1" t="s">
        <v>379</v>
      </c>
      <c r="D1125" s="1">
        <v>192.71</v>
      </c>
      <c r="E1125" s="1">
        <v>19.09</v>
      </c>
      <c r="F1125" s="1">
        <v>211.8</v>
      </c>
    </row>
    <row r="1126" spans="1:6" x14ac:dyDescent="0.2">
      <c r="A1126" s="1" t="s">
        <v>2502</v>
      </c>
      <c r="B1126" s="1" t="s">
        <v>2503</v>
      </c>
      <c r="C1126" s="1" t="s">
        <v>379</v>
      </c>
      <c r="D1126" s="1">
        <v>370.34</v>
      </c>
      <c r="E1126" s="1">
        <v>19.09</v>
      </c>
      <c r="F1126" s="1">
        <v>389.43</v>
      </c>
    </row>
    <row r="1127" spans="1:6" x14ac:dyDescent="0.2">
      <c r="A1127" s="1" t="s">
        <v>2504</v>
      </c>
      <c r="B1127" s="1" t="s">
        <v>2505</v>
      </c>
      <c r="C1127" s="1" t="s">
        <v>379</v>
      </c>
      <c r="D1127" s="1">
        <v>231.93</v>
      </c>
      <c r="E1127" s="1">
        <v>19.09</v>
      </c>
      <c r="F1127" s="1">
        <v>251.02</v>
      </c>
    </row>
    <row r="1128" spans="1:6" x14ac:dyDescent="0.2">
      <c r="A1128" s="1" t="s">
        <v>2506</v>
      </c>
      <c r="B1128" s="1" t="s">
        <v>2507</v>
      </c>
      <c r="C1128" s="1" t="s">
        <v>379</v>
      </c>
      <c r="D1128" s="1">
        <v>568.75</v>
      </c>
      <c r="E1128" s="1">
        <v>19.09</v>
      </c>
      <c r="F1128" s="1">
        <v>587.84</v>
      </c>
    </row>
    <row r="1129" spans="1:6" x14ac:dyDescent="0.2">
      <c r="A1129" s="1" t="s">
        <v>2508</v>
      </c>
      <c r="B1129" s="1" t="s">
        <v>2509</v>
      </c>
      <c r="C1129" s="1" t="s">
        <v>379</v>
      </c>
      <c r="D1129" s="1">
        <v>430.34</v>
      </c>
      <c r="E1129" s="1">
        <v>19.09</v>
      </c>
      <c r="F1129" s="1">
        <v>449.43</v>
      </c>
    </row>
    <row r="1130" spans="1:6" x14ac:dyDescent="0.2">
      <c r="A1130" s="1" t="s">
        <v>2510</v>
      </c>
      <c r="B1130" s="1" t="s">
        <v>2511</v>
      </c>
      <c r="C1130" s="1" t="s">
        <v>379</v>
      </c>
      <c r="D1130" s="1">
        <v>347.96</v>
      </c>
      <c r="E1130" s="1">
        <v>38.770000000000003</v>
      </c>
      <c r="F1130" s="1">
        <v>386.73</v>
      </c>
    </row>
    <row r="1131" spans="1:6" x14ac:dyDescent="0.2">
      <c r="A1131" s="1" t="s">
        <v>2512</v>
      </c>
      <c r="B1131" s="1" t="s">
        <v>2513</v>
      </c>
    </row>
    <row r="1132" spans="1:6" x14ac:dyDescent="0.2">
      <c r="A1132" s="1" t="s">
        <v>2514</v>
      </c>
      <c r="B1132" s="1" t="s">
        <v>2515</v>
      </c>
      <c r="C1132" s="1" t="s">
        <v>379</v>
      </c>
      <c r="D1132" s="1">
        <v>1248.33</v>
      </c>
      <c r="F1132" s="1">
        <v>1248.33</v>
      </c>
    </row>
    <row r="1133" spans="1:6" x14ac:dyDescent="0.2">
      <c r="A1133" s="1" t="s">
        <v>2516</v>
      </c>
      <c r="B1133" s="1" t="s">
        <v>2517</v>
      </c>
      <c r="C1133" s="1" t="s">
        <v>379</v>
      </c>
      <c r="D1133" s="1">
        <v>301.95999999999998</v>
      </c>
      <c r="F1133" s="1">
        <v>301.95999999999998</v>
      </c>
    </row>
    <row r="1134" spans="1:6" x14ac:dyDescent="0.2">
      <c r="A1134" s="1" t="s">
        <v>2518</v>
      </c>
      <c r="B1134" s="1" t="s">
        <v>2519</v>
      </c>
      <c r="C1134" s="1" t="s">
        <v>379</v>
      </c>
      <c r="D1134" s="1">
        <v>730.72</v>
      </c>
      <c r="F1134" s="1">
        <v>730.72</v>
      </c>
    </row>
    <row r="1135" spans="1:6" x14ac:dyDescent="0.2">
      <c r="A1135" s="1" t="s">
        <v>2520</v>
      </c>
      <c r="B1135" s="1" t="s">
        <v>2521</v>
      </c>
      <c r="C1135" s="1" t="s">
        <v>379</v>
      </c>
      <c r="D1135" s="1">
        <v>458.98</v>
      </c>
      <c r="F1135" s="1">
        <v>458.98</v>
      </c>
    </row>
    <row r="1136" spans="1:6" x14ac:dyDescent="0.2">
      <c r="A1136" s="1" t="s">
        <v>2522</v>
      </c>
      <c r="B1136" s="1" t="s">
        <v>2523</v>
      </c>
    </row>
    <row r="1137" spans="1:6" x14ac:dyDescent="0.2">
      <c r="A1137" s="1" t="s">
        <v>2524</v>
      </c>
      <c r="B1137" s="1" t="s">
        <v>2525</v>
      </c>
      <c r="C1137" s="1" t="s">
        <v>379</v>
      </c>
      <c r="D1137" s="1">
        <v>135.72999999999999</v>
      </c>
      <c r="F1137" s="1">
        <v>135.72999999999999</v>
      </c>
    </row>
    <row r="1138" spans="1:6" x14ac:dyDescent="0.2">
      <c r="A1138" s="1" t="s">
        <v>2526</v>
      </c>
      <c r="B1138" s="1" t="s">
        <v>2527</v>
      </c>
      <c r="C1138" s="1" t="s">
        <v>379</v>
      </c>
      <c r="D1138" s="1">
        <v>158.21</v>
      </c>
      <c r="F1138" s="1">
        <v>158.21</v>
      </c>
    </row>
    <row r="1139" spans="1:6" x14ac:dyDescent="0.2">
      <c r="A1139" s="1" t="s">
        <v>2528</v>
      </c>
      <c r="B1139" s="1" t="s">
        <v>2529</v>
      </c>
    </row>
    <row r="1140" spans="1:6" x14ac:dyDescent="0.2">
      <c r="A1140" s="1" t="s">
        <v>2530</v>
      </c>
      <c r="B1140" s="1" t="s">
        <v>2531</v>
      </c>
      <c r="C1140" s="1" t="s">
        <v>379</v>
      </c>
      <c r="D1140" s="1">
        <v>179.37</v>
      </c>
      <c r="E1140" s="1">
        <v>81.41</v>
      </c>
      <c r="F1140" s="1">
        <v>260.77999999999997</v>
      </c>
    </row>
    <row r="1141" spans="1:6" x14ac:dyDescent="0.2">
      <c r="A1141" s="1" t="s">
        <v>2532</v>
      </c>
      <c r="B1141" s="1" t="s">
        <v>2533</v>
      </c>
      <c r="C1141" s="1" t="s">
        <v>379</v>
      </c>
      <c r="D1141" s="1">
        <v>317.64999999999998</v>
      </c>
      <c r="F1141" s="1">
        <v>317.64999999999998</v>
      </c>
    </row>
    <row r="1142" spans="1:6" x14ac:dyDescent="0.2">
      <c r="A1142" s="1" t="s">
        <v>2534</v>
      </c>
      <c r="B1142" s="1" t="s">
        <v>2535</v>
      </c>
    </row>
    <row r="1143" spans="1:6" x14ac:dyDescent="0.2">
      <c r="A1143" s="1" t="s">
        <v>2536</v>
      </c>
      <c r="B1143" s="1" t="s">
        <v>2537</v>
      </c>
      <c r="C1143" s="1" t="s">
        <v>379</v>
      </c>
      <c r="D1143" s="1">
        <v>506.23</v>
      </c>
      <c r="F1143" s="1">
        <v>506.23</v>
      </c>
    </row>
    <row r="1144" spans="1:6" x14ac:dyDescent="0.2">
      <c r="A1144" s="1" t="s">
        <v>2538</v>
      </c>
      <c r="B1144" s="1" t="s">
        <v>2539</v>
      </c>
    </row>
    <row r="1145" spans="1:6" x14ac:dyDescent="0.2">
      <c r="A1145" s="1" t="s">
        <v>2540</v>
      </c>
      <c r="B1145" s="1" t="s">
        <v>2541</v>
      </c>
      <c r="C1145" s="1" t="s">
        <v>437</v>
      </c>
      <c r="D1145" s="1">
        <v>41.04</v>
      </c>
      <c r="E1145" s="1">
        <v>6.6</v>
      </c>
      <c r="F1145" s="1">
        <v>47.64</v>
      </c>
    </row>
    <row r="1146" spans="1:6" x14ac:dyDescent="0.2">
      <c r="A1146" s="1" t="s">
        <v>2542</v>
      </c>
      <c r="B1146" s="1" t="s">
        <v>2543</v>
      </c>
      <c r="C1146" s="1" t="s">
        <v>437</v>
      </c>
      <c r="D1146" s="1">
        <v>52.72</v>
      </c>
      <c r="E1146" s="1">
        <v>6.6</v>
      </c>
      <c r="F1146" s="1">
        <v>59.32</v>
      </c>
    </row>
    <row r="1147" spans="1:6" x14ac:dyDescent="0.2">
      <c r="A1147" s="1" t="s">
        <v>2544</v>
      </c>
      <c r="B1147" s="1" t="s">
        <v>2545</v>
      </c>
      <c r="C1147" s="1" t="s">
        <v>437</v>
      </c>
      <c r="D1147" s="1">
        <v>26.73</v>
      </c>
      <c r="E1147" s="1">
        <v>8.6300000000000008</v>
      </c>
      <c r="F1147" s="1">
        <v>35.36</v>
      </c>
    </row>
    <row r="1148" spans="1:6" x14ac:dyDescent="0.2">
      <c r="A1148" s="1" t="s">
        <v>2546</v>
      </c>
      <c r="B1148" s="1" t="s">
        <v>2547</v>
      </c>
      <c r="C1148" s="1" t="s">
        <v>437</v>
      </c>
      <c r="D1148" s="1">
        <v>32.950000000000003</v>
      </c>
      <c r="E1148" s="1">
        <v>8.6300000000000008</v>
      </c>
      <c r="F1148" s="1">
        <v>41.58</v>
      </c>
    </row>
    <row r="1149" spans="1:6" x14ac:dyDescent="0.2">
      <c r="A1149" s="1" t="s">
        <v>2548</v>
      </c>
      <c r="B1149" s="1" t="s">
        <v>2549</v>
      </c>
      <c r="C1149" s="1" t="s">
        <v>437</v>
      </c>
      <c r="D1149" s="1">
        <v>44.78</v>
      </c>
      <c r="E1149" s="1">
        <v>6.6</v>
      </c>
      <c r="F1149" s="1">
        <v>51.38</v>
      </c>
    </row>
    <row r="1150" spans="1:6" x14ac:dyDescent="0.2">
      <c r="A1150" s="1" t="s">
        <v>2550</v>
      </c>
      <c r="B1150" s="1" t="s">
        <v>2551</v>
      </c>
      <c r="C1150" s="1" t="s">
        <v>437</v>
      </c>
      <c r="D1150" s="1">
        <v>16.95</v>
      </c>
      <c r="E1150" s="1">
        <v>2.62</v>
      </c>
      <c r="F1150" s="1">
        <v>19.57</v>
      </c>
    </row>
    <row r="1151" spans="1:6" x14ac:dyDescent="0.2">
      <c r="A1151" s="1" t="s">
        <v>2552</v>
      </c>
      <c r="B1151" s="1" t="s">
        <v>2553</v>
      </c>
      <c r="C1151" s="1" t="s">
        <v>437</v>
      </c>
      <c r="D1151" s="1">
        <v>8.06</v>
      </c>
      <c r="F1151" s="1">
        <v>8.06</v>
      </c>
    </row>
    <row r="1152" spans="1:6" x14ac:dyDescent="0.2">
      <c r="A1152" s="1" t="s">
        <v>2554</v>
      </c>
      <c r="B1152" s="1" t="s">
        <v>2555</v>
      </c>
      <c r="C1152" s="1" t="s">
        <v>437</v>
      </c>
      <c r="D1152" s="1">
        <v>53.03</v>
      </c>
      <c r="F1152" s="1">
        <v>53.03</v>
      </c>
    </row>
    <row r="1153" spans="1:6" x14ac:dyDescent="0.2">
      <c r="A1153" s="1" t="s">
        <v>2556</v>
      </c>
      <c r="B1153" s="1" t="s">
        <v>2557</v>
      </c>
    </row>
    <row r="1154" spans="1:6" x14ac:dyDescent="0.2">
      <c r="A1154" s="1" t="s">
        <v>2558</v>
      </c>
      <c r="B1154" s="1" t="s">
        <v>2559</v>
      </c>
      <c r="C1154" s="1" t="s">
        <v>437</v>
      </c>
      <c r="D1154" s="1">
        <v>113.2</v>
      </c>
      <c r="E1154" s="1">
        <v>7.11</v>
      </c>
      <c r="F1154" s="1">
        <v>120.31</v>
      </c>
    </row>
    <row r="1155" spans="1:6" x14ac:dyDescent="0.2">
      <c r="A1155" s="1" t="s">
        <v>2560</v>
      </c>
      <c r="B1155" s="1" t="s">
        <v>2561</v>
      </c>
      <c r="C1155" s="1" t="s">
        <v>437</v>
      </c>
      <c r="D1155" s="1">
        <v>42.44</v>
      </c>
      <c r="E1155" s="1">
        <v>6.6</v>
      </c>
      <c r="F1155" s="1">
        <v>49.04</v>
      </c>
    </row>
    <row r="1156" spans="1:6" x14ac:dyDescent="0.2">
      <c r="A1156" s="1" t="s">
        <v>2562</v>
      </c>
      <c r="B1156" s="1" t="s">
        <v>2563</v>
      </c>
    </row>
    <row r="1157" spans="1:6" x14ac:dyDescent="0.2">
      <c r="A1157" s="1" t="s">
        <v>2564</v>
      </c>
      <c r="B1157" s="1" t="s">
        <v>2565</v>
      </c>
      <c r="C1157" s="1" t="s">
        <v>379</v>
      </c>
      <c r="D1157" s="1">
        <v>10.6</v>
      </c>
      <c r="E1157" s="1">
        <v>7.48</v>
      </c>
      <c r="F1157" s="1">
        <v>18.079999999999998</v>
      </c>
    </row>
    <row r="1158" spans="1:6" x14ac:dyDescent="0.2">
      <c r="A1158" s="1" t="s">
        <v>2566</v>
      </c>
      <c r="B1158" s="1" t="s">
        <v>2567</v>
      </c>
      <c r="C1158" s="1" t="s">
        <v>379</v>
      </c>
      <c r="D1158" s="1">
        <v>4.3099999999999996</v>
      </c>
      <c r="E1158" s="1">
        <v>26.18</v>
      </c>
      <c r="F1158" s="1">
        <v>30.49</v>
      </c>
    </row>
    <row r="1159" spans="1:6" x14ac:dyDescent="0.2">
      <c r="A1159" s="1" t="s">
        <v>2568</v>
      </c>
      <c r="B1159" s="1" t="s">
        <v>2569</v>
      </c>
      <c r="C1159" s="1" t="s">
        <v>379</v>
      </c>
      <c r="E1159" s="1">
        <v>57.34</v>
      </c>
      <c r="F1159" s="1">
        <v>57.34</v>
      </c>
    </row>
    <row r="1160" spans="1:6" x14ac:dyDescent="0.2">
      <c r="A1160" s="1" t="s">
        <v>2570</v>
      </c>
      <c r="B1160" s="1" t="s">
        <v>2571</v>
      </c>
      <c r="C1160" s="1" t="s">
        <v>327</v>
      </c>
      <c r="D1160" s="1">
        <v>68.64</v>
      </c>
      <c r="F1160" s="1">
        <v>68.64</v>
      </c>
    </row>
    <row r="1161" spans="1:6" x14ac:dyDescent="0.2">
      <c r="A1161" s="1" t="s">
        <v>2572</v>
      </c>
      <c r="B1161" s="1" t="s">
        <v>2573</v>
      </c>
      <c r="C1161" s="1" t="s">
        <v>437</v>
      </c>
      <c r="E1161" s="1">
        <v>9.5299999999999994</v>
      </c>
      <c r="F1161" s="1">
        <v>9.5299999999999994</v>
      </c>
    </row>
    <row r="1162" spans="1:6" x14ac:dyDescent="0.2">
      <c r="A1162" s="1" t="s">
        <v>2574</v>
      </c>
      <c r="B1162" s="1" t="s">
        <v>2575</v>
      </c>
      <c r="C1162" s="1" t="s">
        <v>437</v>
      </c>
      <c r="D1162" s="1">
        <v>13.78</v>
      </c>
      <c r="E1162" s="1">
        <v>10.27</v>
      </c>
      <c r="F1162" s="1">
        <v>24.05</v>
      </c>
    </row>
    <row r="1163" spans="1:6" x14ac:dyDescent="0.2">
      <c r="A1163" s="1" t="s">
        <v>2576</v>
      </c>
      <c r="B1163" s="1" t="s">
        <v>2577</v>
      </c>
      <c r="C1163" s="1" t="s">
        <v>437</v>
      </c>
      <c r="D1163" s="1">
        <v>14.29</v>
      </c>
      <c r="E1163" s="1">
        <v>10.27</v>
      </c>
      <c r="F1163" s="1">
        <v>24.56</v>
      </c>
    </row>
    <row r="1164" spans="1:6" x14ac:dyDescent="0.2">
      <c r="A1164" s="1" t="s">
        <v>2578</v>
      </c>
      <c r="B1164" s="1" t="s">
        <v>2579</v>
      </c>
      <c r="C1164" s="1" t="s">
        <v>327</v>
      </c>
      <c r="D1164" s="1">
        <v>55.64</v>
      </c>
      <c r="E1164" s="1">
        <v>2.62</v>
      </c>
      <c r="F1164" s="1">
        <v>58.26</v>
      </c>
    </row>
    <row r="1165" spans="1:6" x14ac:dyDescent="0.2">
      <c r="A1165" s="1" t="s">
        <v>2580</v>
      </c>
      <c r="B1165" s="1" t="s">
        <v>2581</v>
      </c>
      <c r="C1165" s="1" t="s">
        <v>437</v>
      </c>
      <c r="D1165" s="1">
        <v>12.81</v>
      </c>
      <c r="E1165" s="1">
        <v>1.31</v>
      </c>
      <c r="F1165" s="1">
        <v>14.12</v>
      </c>
    </row>
    <row r="1166" spans="1:6" x14ac:dyDescent="0.2">
      <c r="A1166" s="1" t="s">
        <v>2582</v>
      </c>
      <c r="B1166" s="1" t="s">
        <v>2583</v>
      </c>
      <c r="C1166" s="1" t="s">
        <v>437</v>
      </c>
      <c r="D1166" s="1">
        <v>39.1</v>
      </c>
      <c r="E1166" s="1">
        <v>5.61</v>
      </c>
      <c r="F1166" s="1">
        <v>44.71</v>
      </c>
    </row>
    <row r="1167" spans="1:6" x14ac:dyDescent="0.2">
      <c r="A1167" s="1" t="s">
        <v>2584</v>
      </c>
      <c r="B1167" s="1" t="s">
        <v>110</v>
      </c>
    </row>
    <row r="1168" spans="1:6" x14ac:dyDescent="0.2">
      <c r="A1168" s="1" t="s">
        <v>2585</v>
      </c>
      <c r="B1168" s="1" t="s">
        <v>2586</v>
      </c>
    </row>
    <row r="1169" spans="1:8" x14ac:dyDescent="0.2">
      <c r="A1169" s="1" t="s">
        <v>2587</v>
      </c>
      <c r="B1169" s="1" t="s">
        <v>2588</v>
      </c>
      <c r="C1169" s="1" t="s">
        <v>379</v>
      </c>
      <c r="D1169" s="1">
        <v>63.03</v>
      </c>
      <c r="E1169" s="1">
        <v>22.44</v>
      </c>
      <c r="F1169" s="1">
        <v>85.47</v>
      </c>
    </row>
    <row r="1170" spans="1:8" x14ac:dyDescent="0.2">
      <c r="A1170" s="1" t="s">
        <v>2589</v>
      </c>
      <c r="B1170" s="1" t="s">
        <v>2590</v>
      </c>
      <c r="C1170" s="1" t="s">
        <v>379</v>
      </c>
      <c r="D1170" s="1">
        <v>86.62</v>
      </c>
      <c r="E1170" s="1">
        <v>44.88</v>
      </c>
      <c r="F1170" s="1">
        <v>131.5</v>
      </c>
    </row>
    <row r="1171" spans="1:8" x14ac:dyDescent="0.2">
      <c r="A1171" s="1" t="s">
        <v>2591</v>
      </c>
      <c r="B1171" s="1" t="s">
        <v>2592</v>
      </c>
      <c r="C1171" s="1" t="s">
        <v>379</v>
      </c>
      <c r="D1171" s="1">
        <v>117.36</v>
      </c>
      <c r="E1171" s="1">
        <v>48.62</v>
      </c>
      <c r="F1171" s="1">
        <v>165.98</v>
      </c>
    </row>
    <row r="1172" spans="1:8" x14ac:dyDescent="0.2">
      <c r="A1172" s="1" t="s">
        <v>2593</v>
      </c>
      <c r="B1172" s="1" t="s">
        <v>2594</v>
      </c>
      <c r="C1172" s="1" t="s">
        <v>437</v>
      </c>
      <c r="D1172" s="1">
        <v>18.190000000000001</v>
      </c>
      <c r="E1172" s="1">
        <v>14.96</v>
      </c>
      <c r="F1172" s="1">
        <v>33.15</v>
      </c>
    </row>
    <row r="1173" spans="1:8" x14ac:dyDescent="0.2">
      <c r="A1173" s="1" t="s">
        <v>2595</v>
      </c>
      <c r="B1173" s="1" t="s">
        <v>2596</v>
      </c>
      <c r="C1173" s="1" t="s">
        <v>379</v>
      </c>
      <c r="D1173" s="1">
        <v>150.59</v>
      </c>
      <c r="E1173" s="1">
        <v>44.88</v>
      </c>
      <c r="F1173" s="1">
        <v>195.47</v>
      </c>
    </row>
    <row r="1174" spans="1:8" x14ac:dyDescent="0.2">
      <c r="A1174" s="1" t="s">
        <v>2597</v>
      </c>
      <c r="B1174" s="1" t="s">
        <v>2598</v>
      </c>
      <c r="C1174" s="1" t="s">
        <v>379</v>
      </c>
      <c r="D1174" s="1">
        <v>116.3</v>
      </c>
      <c r="E1174" s="1">
        <v>22.44</v>
      </c>
      <c r="F1174" s="1">
        <v>138.74</v>
      </c>
    </row>
    <row r="1175" spans="1:8" x14ac:dyDescent="0.2">
      <c r="A1175" s="1" t="s">
        <v>2599</v>
      </c>
      <c r="B1175" s="2" t="s">
        <v>2600</v>
      </c>
      <c r="H1175" s="1" t="s">
        <v>8319</v>
      </c>
    </row>
    <row r="1176" spans="1:8" x14ac:dyDescent="0.2">
      <c r="A1176" s="1" t="s">
        <v>111</v>
      </c>
      <c r="B1176" s="1" t="s">
        <v>2601</v>
      </c>
      <c r="C1176" s="1" t="s">
        <v>379</v>
      </c>
      <c r="D1176" s="1">
        <v>82.34</v>
      </c>
      <c r="F1176" s="1">
        <v>82.34</v>
      </c>
      <c r="H1176" s="1" t="s">
        <v>8318</v>
      </c>
    </row>
    <row r="1177" spans="1:8" x14ac:dyDescent="0.2">
      <c r="A1177" s="1" t="s">
        <v>2602</v>
      </c>
      <c r="B1177" s="1" t="s">
        <v>2603</v>
      </c>
      <c r="C1177" s="1" t="s">
        <v>379</v>
      </c>
      <c r="D1177" s="1">
        <v>88.39</v>
      </c>
      <c r="F1177" s="1">
        <v>88.39</v>
      </c>
    </row>
    <row r="1178" spans="1:8" x14ac:dyDescent="0.2">
      <c r="A1178" s="1" t="s">
        <v>2604</v>
      </c>
      <c r="B1178" s="1" t="s">
        <v>2605</v>
      </c>
      <c r="C1178" s="1" t="s">
        <v>379</v>
      </c>
      <c r="D1178" s="1">
        <v>104.23</v>
      </c>
      <c r="F1178" s="1">
        <v>104.23</v>
      </c>
    </row>
    <row r="1179" spans="1:8" x14ac:dyDescent="0.2">
      <c r="A1179" s="1" t="s">
        <v>2606</v>
      </c>
      <c r="B1179" s="1" t="s">
        <v>2607</v>
      </c>
      <c r="C1179" s="1" t="s">
        <v>379</v>
      </c>
      <c r="D1179" s="1">
        <v>89.72</v>
      </c>
      <c r="F1179" s="1">
        <v>89.72</v>
      </c>
    </row>
    <row r="1180" spans="1:8" x14ac:dyDescent="0.2">
      <c r="A1180" s="1" t="s">
        <v>2608</v>
      </c>
      <c r="B1180" s="1" t="s">
        <v>2609</v>
      </c>
    </row>
    <row r="1181" spans="1:8" x14ac:dyDescent="0.2">
      <c r="A1181" s="1" t="s">
        <v>2610</v>
      </c>
      <c r="B1181" s="1" t="s">
        <v>2611</v>
      </c>
      <c r="C1181" s="1" t="s">
        <v>379</v>
      </c>
      <c r="D1181" s="1">
        <v>95.44</v>
      </c>
      <c r="F1181" s="1">
        <v>95.44</v>
      </c>
    </row>
    <row r="1182" spans="1:8" x14ac:dyDescent="0.2">
      <c r="A1182" s="1" t="s">
        <v>2612</v>
      </c>
      <c r="B1182" s="1" t="s">
        <v>2613</v>
      </c>
      <c r="C1182" s="1" t="s">
        <v>379</v>
      </c>
      <c r="D1182" s="1">
        <v>134.47999999999999</v>
      </c>
      <c r="F1182" s="1">
        <v>134.47999999999999</v>
      </c>
    </row>
    <row r="1183" spans="1:8" x14ac:dyDescent="0.2">
      <c r="A1183" s="1" t="s">
        <v>2614</v>
      </c>
      <c r="B1183" s="1" t="s">
        <v>2615</v>
      </c>
      <c r="C1183" s="1" t="s">
        <v>379</v>
      </c>
      <c r="D1183" s="1">
        <v>103.88</v>
      </c>
      <c r="F1183" s="1">
        <v>103.88</v>
      </c>
    </row>
    <row r="1184" spans="1:8" x14ac:dyDescent="0.2">
      <c r="A1184" s="1" t="s">
        <v>2616</v>
      </c>
      <c r="B1184" s="1" t="s">
        <v>2617</v>
      </c>
      <c r="C1184" s="1" t="s">
        <v>379</v>
      </c>
      <c r="D1184" s="1">
        <v>110.47</v>
      </c>
      <c r="F1184" s="1">
        <v>110.47</v>
      </c>
    </row>
    <row r="1185" spans="1:6" x14ac:dyDescent="0.2">
      <c r="A1185" s="1" t="s">
        <v>2618</v>
      </c>
      <c r="B1185" s="1" t="s">
        <v>2619</v>
      </c>
      <c r="C1185" s="1" t="s">
        <v>379</v>
      </c>
      <c r="D1185" s="1">
        <v>80.89</v>
      </c>
      <c r="F1185" s="1">
        <v>80.89</v>
      </c>
    </row>
    <row r="1186" spans="1:6" x14ac:dyDescent="0.2">
      <c r="A1186" s="1" t="s">
        <v>2620</v>
      </c>
      <c r="B1186" s="1" t="s">
        <v>2621</v>
      </c>
      <c r="C1186" s="1" t="s">
        <v>379</v>
      </c>
      <c r="D1186" s="1">
        <v>226.11</v>
      </c>
      <c r="F1186" s="1">
        <v>226.11</v>
      </c>
    </row>
    <row r="1187" spans="1:6" x14ac:dyDescent="0.2">
      <c r="A1187" s="1" t="s">
        <v>2622</v>
      </c>
      <c r="B1187" s="1" t="s">
        <v>2623</v>
      </c>
      <c r="C1187" s="1" t="s">
        <v>379</v>
      </c>
      <c r="D1187" s="1">
        <v>141.79</v>
      </c>
      <c r="F1187" s="1">
        <v>141.79</v>
      </c>
    </row>
    <row r="1188" spans="1:6" x14ac:dyDescent="0.2">
      <c r="A1188" s="1" t="s">
        <v>2624</v>
      </c>
      <c r="B1188" s="1" t="s">
        <v>2625</v>
      </c>
      <c r="C1188" s="1" t="s">
        <v>379</v>
      </c>
      <c r="D1188" s="1">
        <v>167.1</v>
      </c>
      <c r="F1188" s="1">
        <v>167.1</v>
      </c>
    </row>
    <row r="1189" spans="1:6" x14ac:dyDescent="0.2">
      <c r="A1189" s="1" t="s">
        <v>2626</v>
      </c>
      <c r="B1189" s="1" t="s">
        <v>2627</v>
      </c>
    </row>
    <row r="1190" spans="1:6" x14ac:dyDescent="0.2">
      <c r="A1190" s="1" t="s">
        <v>2628</v>
      </c>
      <c r="B1190" s="1" t="s">
        <v>2629</v>
      </c>
      <c r="C1190" s="1" t="s">
        <v>379</v>
      </c>
      <c r="D1190" s="1">
        <v>883.21</v>
      </c>
      <c r="F1190" s="1">
        <v>883.21</v>
      </c>
    </row>
    <row r="1191" spans="1:6" x14ac:dyDescent="0.2">
      <c r="A1191" s="1" t="s">
        <v>2630</v>
      </c>
      <c r="B1191" s="1" t="s">
        <v>2631</v>
      </c>
      <c r="C1191" s="1" t="s">
        <v>379</v>
      </c>
      <c r="D1191" s="1">
        <v>348.38</v>
      </c>
      <c r="F1191" s="1">
        <v>348.38</v>
      </c>
    </row>
    <row r="1192" spans="1:6" x14ac:dyDescent="0.2">
      <c r="A1192" s="1" t="s">
        <v>2632</v>
      </c>
      <c r="B1192" s="1" t="s">
        <v>2633</v>
      </c>
    </row>
    <row r="1193" spans="1:6" x14ac:dyDescent="0.2">
      <c r="A1193" s="1" t="s">
        <v>2634</v>
      </c>
      <c r="B1193" s="1" t="s">
        <v>2635</v>
      </c>
      <c r="C1193" s="1" t="s">
        <v>379</v>
      </c>
      <c r="D1193" s="1">
        <v>336.9</v>
      </c>
      <c r="E1193" s="1">
        <v>108.23</v>
      </c>
      <c r="F1193" s="1">
        <v>445.13</v>
      </c>
    </row>
    <row r="1194" spans="1:6" x14ac:dyDescent="0.2">
      <c r="A1194" s="1" t="s">
        <v>2636</v>
      </c>
      <c r="B1194" s="1" t="s">
        <v>2637</v>
      </c>
      <c r="C1194" s="1" t="s">
        <v>379</v>
      </c>
      <c r="D1194" s="1">
        <v>868.76</v>
      </c>
      <c r="F1194" s="1">
        <v>868.76</v>
      </c>
    </row>
    <row r="1195" spans="1:6" x14ac:dyDescent="0.2">
      <c r="A1195" s="1" t="s">
        <v>2638</v>
      </c>
      <c r="B1195" s="1" t="s">
        <v>2639</v>
      </c>
      <c r="C1195" s="1" t="s">
        <v>379</v>
      </c>
      <c r="D1195" s="1">
        <v>1452.47</v>
      </c>
      <c r="F1195" s="1">
        <v>1452.47</v>
      </c>
    </row>
    <row r="1196" spans="1:6" x14ac:dyDescent="0.2">
      <c r="A1196" s="1" t="s">
        <v>2640</v>
      </c>
      <c r="B1196" s="1" t="s">
        <v>2641</v>
      </c>
      <c r="C1196" s="1" t="s">
        <v>379</v>
      </c>
      <c r="D1196" s="1">
        <v>635.19000000000005</v>
      </c>
      <c r="F1196" s="1">
        <v>635.19000000000005</v>
      </c>
    </row>
    <row r="1197" spans="1:6" x14ac:dyDescent="0.2">
      <c r="A1197" s="1" t="s">
        <v>2642</v>
      </c>
      <c r="B1197" s="1" t="s">
        <v>2643</v>
      </c>
      <c r="C1197" s="1" t="s">
        <v>379</v>
      </c>
      <c r="D1197" s="1">
        <v>909.4</v>
      </c>
      <c r="F1197" s="1">
        <v>909.4</v>
      </c>
    </row>
    <row r="1198" spans="1:6" x14ac:dyDescent="0.2">
      <c r="A1198" s="1" t="s">
        <v>2644</v>
      </c>
      <c r="B1198" s="1" t="s">
        <v>2645</v>
      </c>
      <c r="C1198" s="1" t="s">
        <v>379</v>
      </c>
      <c r="D1198" s="1">
        <v>845.68</v>
      </c>
      <c r="F1198" s="1">
        <v>845.68</v>
      </c>
    </row>
    <row r="1199" spans="1:6" x14ac:dyDescent="0.2">
      <c r="A1199" s="1" t="s">
        <v>2646</v>
      </c>
      <c r="B1199" s="1" t="s">
        <v>2647</v>
      </c>
    </row>
    <row r="1200" spans="1:6" x14ac:dyDescent="0.2">
      <c r="A1200" s="1" t="s">
        <v>2648</v>
      </c>
      <c r="B1200" s="1" t="s">
        <v>2649</v>
      </c>
      <c r="C1200" s="1" t="s">
        <v>379</v>
      </c>
      <c r="D1200" s="1">
        <v>56.8</v>
      </c>
      <c r="F1200" s="1">
        <v>56.8</v>
      </c>
    </row>
    <row r="1201" spans="1:8" x14ac:dyDescent="0.2">
      <c r="A1201" s="1" t="s">
        <v>2650</v>
      </c>
      <c r="B1201" s="1" t="s">
        <v>2651</v>
      </c>
      <c r="C1201" s="1" t="s">
        <v>379</v>
      </c>
      <c r="D1201" s="1">
        <v>1.45</v>
      </c>
      <c r="E1201" s="1">
        <v>11.22</v>
      </c>
      <c r="F1201" s="1">
        <v>12.67</v>
      </c>
    </row>
    <row r="1202" spans="1:8" x14ac:dyDescent="0.2">
      <c r="A1202" s="1" t="s">
        <v>2652</v>
      </c>
      <c r="B1202" s="1" t="s">
        <v>2653</v>
      </c>
      <c r="C1202" s="1" t="s">
        <v>379</v>
      </c>
      <c r="E1202" s="1">
        <v>5.61</v>
      </c>
      <c r="F1202" s="1">
        <v>5.61</v>
      </c>
    </row>
    <row r="1203" spans="1:8" x14ac:dyDescent="0.2">
      <c r="A1203" s="1" t="s">
        <v>2654</v>
      </c>
      <c r="B1203" s="1" t="s">
        <v>2655</v>
      </c>
      <c r="C1203" s="1" t="s">
        <v>437</v>
      </c>
      <c r="D1203" s="1">
        <v>16.07</v>
      </c>
      <c r="F1203" s="1">
        <v>16.07</v>
      </c>
    </row>
    <row r="1204" spans="1:8" x14ac:dyDescent="0.2">
      <c r="A1204" s="1" t="s">
        <v>2656</v>
      </c>
      <c r="B1204" s="1" t="s">
        <v>2657</v>
      </c>
      <c r="C1204" s="1" t="s">
        <v>327</v>
      </c>
      <c r="D1204" s="1">
        <v>20.54</v>
      </c>
      <c r="F1204" s="1">
        <v>20.54</v>
      </c>
    </row>
    <row r="1205" spans="1:8" x14ac:dyDescent="0.2">
      <c r="A1205" s="1" t="s">
        <v>2658</v>
      </c>
      <c r="B1205" s="2" t="s">
        <v>112</v>
      </c>
      <c r="H1205" s="1" t="s">
        <v>8319</v>
      </c>
    </row>
    <row r="1206" spans="1:8" x14ac:dyDescent="0.2">
      <c r="A1206" s="1" t="s">
        <v>2659</v>
      </c>
      <c r="B1206" s="1" t="s">
        <v>2660</v>
      </c>
    </row>
    <row r="1207" spans="1:8" x14ac:dyDescent="0.2">
      <c r="A1207" s="1" t="s">
        <v>2661</v>
      </c>
      <c r="B1207" s="1" t="s">
        <v>2662</v>
      </c>
      <c r="C1207" s="1" t="s">
        <v>379</v>
      </c>
      <c r="D1207" s="1">
        <v>1034.22</v>
      </c>
      <c r="E1207" s="1">
        <v>48.99</v>
      </c>
      <c r="F1207" s="1">
        <v>1083.21</v>
      </c>
    </row>
    <row r="1208" spans="1:8" x14ac:dyDescent="0.2">
      <c r="A1208" s="1" t="s">
        <v>2663</v>
      </c>
      <c r="B1208" s="1" t="s">
        <v>2664</v>
      </c>
      <c r="C1208" s="1" t="s">
        <v>379</v>
      </c>
      <c r="D1208" s="1">
        <v>867.81</v>
      </c>
      <c r="E1208" s="1">
        <v>48.99</v>
      </c>
      <c r="F1208" s="1">
        <v>916.8</v>
      </c>
    </row>
    <row r="1209" spans="1:8" x14ac:dyDescent="0.2">
      <c r="A1209" s="1" t="s">
        <v>2665</v>
      </c>
      <c r="B1209" s="1" t="s">
        <v>2666</v>
      </c>
    </row>
    <row r="1210" spans="1:8" x14ac:dyDescent="0.2">
      <c r="A1210" s="1" t="s">
        <v>2667</v>
      </c>
      <c r="B1210" s="1" t="s">
        <v>2668</v>
      </c>
      <c r="C1210" s="1" t="s">
        <v>379</v>
      </c>
      <c r="D1210" s="1">
        <v>676.44</v>
      </c>
      <c r="E1210" s="1">
        <v>51.61</v>
      </c>
      <c r="F1210" s="1">
        <v>728.05</v>
      </c>
      <c r="H1210" s="1" t="s">
        <v>8318</v>
      </c>
    </row>
    <row r="1211" spans="1:8" x14ac:dyDescent="0.2">
      <c r="A1211" s="1" t="s">
        <v>2669</v>
      </c>
      <c r="B1211" s="1" t="s">
        <v>2670</v>
      </c>
      <c r="C1211" s="1" t="s">
        <v>327</v>
      </c>
      <c r="D1211" s="1">
        <v>1155.79</v>
      </c>
      <c r="E1211" s="1">
        <v>104.73</v>
      </c>
      <c r="F1211" s="1">
        <v>1260.52</v>
      </c>
    </row>
    <row r="1212" spans="1:8" x14ac:dyDescent="0.2">
      <c r="A1212" s="1" t="s">
        <v>2671</v>
      </c>
      <c r="B1212" s="1" t="s">
        <v>2672</v>
      </c>
      <c r="C1212" s="1" t="s">
        <v>327</v>
      </c>
      <c r="D1212" s="1">
        <v>1264.27</v>
      </c>
      <c r="E1212" s="1">
        <v>104.73</v>
      </c>
      <c r="F1212" s="1">
        <v>1369</v>
      </c>
    </row>
    <row r="1213" spans="1:8" x14ac:dyDescent="0.2">
      <c r="A1213" s="1" t="s">
        <v>2673</v>
      </c>
      <c r="B1213" s="1" t="s">
        <v>2674</v>
      </c>
      <c r="C1213" s="1" t="s">
        <v>327</v>
      </c>
      <c r="D1213" s="1">
        <v>1388.86</v>
      </c>
      <c r="E1213" s="1">
        <v>104.73</v>
      </c>
      <c r="F1213" s="1">
        <v>1493.59</v>
      </c>
    </row>
    <row r="1214" spans="1:8" x14ac:dyDescent="0.2">
      <c r="A1214" s="1" t="s">
        <v>2675</v>
      </c>
      <c r="B1214" s="1" t="s">
        <v>2676</v>
      </c>
      <c r="C1214" s="1" t="s">
        <v>327</v>
      </c>
      <c r="D1214" s="1">
        <v>1942.07</v>
      </c>
      <c r="E1214" s="1">
        <v>130.91</v>
      </c>
      <c r="F1214" s="1">
        <v>2072.98</v>
      </c>
      <c r="H1214" s="1" t="s">
        <v>8318</v>
      </c>
    </row>
    <row r="1215" spans="1:8" x14ac:dyDescent="0.2">
      <c r="A1215" s="1" t="s">
        <v>2677</v>
      </c>
      <c r="B1215" s="1" t="s">
        <v>2678</v>
      </c>
    </row>
    <row r="1216" spans="1:8" x14ac:dyDescent="0.2">
      <c r="A1216" s="1" t="s">
        <v>2679</v>
      </c>
      <c r="B1216" s="1" t="s">
        <v>2680</v>
      </c>
      <c r="C1216" s="1" t="s">
        <v>327</v>
      </c>
      <c r="D1216" s="1">
        <v>1230.8699999999999</v>
      </c>
      <c r="E1216" s="1">
        <v>52.36</v>
      </c>
      <c r="F1216" s="1">
        <v>1283.23</v>
      </c>
    </row>
    <row r="1217" spans="1:8" x14ac:dyDescent="0.2">
      <c r="A1217" s="1" t="s">
        <v>2681</v>
      </c>
      <c r="B1217" s="1" t="s">
        <v>2682</v>
      </c>
      <c r="C1217" s="1" t="s">
        <v>327</v>
      </c>
      <c r="D1217" s="1">
        <v>1057.45</v>
      </c>
      <c r="E1217" s="1">
        <v>52.36</v>
      </c>
      <c r="F1217" s="1">
        <v>1109.81</v>
      </c>
    </row>
    <row r="1218" spans="1:8" x14ac:dyDescent="0.2">
      <c r="A1218" s="1" t="s">
        <v>2683</v>
      </c>
      <c r="B1218" s="1" t="s">
        <v>2684</v>
      </c>
      <c r="C1218" s="1" t="s">
        <v>327</v>
      </c>
      <c r="D1218" s="1">
        <v>1214.7</v>
      </c>
      <c r="E1218" s="1">
        <v>104.73</v>
      </c>
      <c r="F1218" s="1">
        <v>1319.43</v>
      </c>
    </row>
    <row r="1219" spans="1:8" x14ac:dyDescent="0.2">
      <c r="A1219" s="1" t="s">
        <v>2685</v>
      </c>
      <c r="B1219" s="1" t="s">
        <v>2686</v>
      </c>
      <c r="C1219" s="1" t="s">
        <v>327</v>
      </c>
      <c r="D1219" s="1">
        <v>1327.02</v>
      </c>
      <c r="E1219" s="1">
        <v>104.73</v>
      </c>
      <c r="F1219" s="1">
        <v>1431.75</v>
      </c>
    </row>
    <row r="1220" spans="1:8" x14ac:dyDescent="0.2">
      <c r="A1220" s="1" t="s">
        <v>2687</v>
      </c>
      <c r="B1220" s="1" t="s">
        <v>2688</v>
      </c>
      <c r="C1220" s="1" t="s">
        <v>327</v>
      </c>
      <c r="D1220" s="1">
        <v>1343.73</v>
      </c>
      <c r="E1220" s="1">
        <v>104.73</v>
      </c>
      <c r="F1220" s="1">
        <v>1448.46</v>
      </c>
    </row>
    <row r="1221" spans="1:8" x14ac:dyDescent="0.2">
      <c r="A1221" s="1" t="s">
        <v>2689</v>
      </c>
      <c r="B1221" s="1" t="s">
        <v>2690</v>
      </c>
      <c r="C1221" s="1" t="s">
        <v>327</v>
      </c>
      <c r="D1221" s="1">
        <v>2137.4899999999998</v>
      </c>
      <c r="E1221" s="1">
        <v>130.91</v>
      </c>
      <c r="F1221" s="1">
        <v>2268.4</v>
      </c>
    </row>
    <row r="1222" spans="1:8" x14ac:dyDescent="0.2">
      <c r="A1222" s="1" t="s">
        <v>2691</v>
      </c>
      <c r="B1222" s="1" t="s">
        <v>2692</v>
      </c>
      <c r="C1222" s="1" t="s">
        <v>327</v>
      </c>
      <c r="D1222" s="1">
        <v>2279.5</v>
      </c>
      <c r="E1222" s="1">
        <v>130.91</v>
      </c>
      <c r="F1222" s="1">
        <v>2410.41</v>
      </c>
    </row>
    <row r="1223" spans="1:8" x14ac:dyDescent="0.2">
      <c r="A1223" s="1" t="s">
        <v>2693</v>
      </c>
      <c r="B1223" s="1" t="s">
        <v>2694</v>
      </c>
      <c r="C1223" s="1" t="s">
        <v>327</v>
      </c>
      <c r="D1223" s="1">
        <v>4166.79</v>
      </c>
      <c r="E1223" s="1">
        <v>149.62</v>
      </c>
      <c r="F1223" s="1">
        <v>4316.41</v>
      </c>
    </row>
    <row r="1224" spans="1:8" x14ac:dyDescent="0.2">
      <c r="A1224" s="1" t="s">
        <v>113</v>
      </c>
      <c r="B1224" s="1" t="s">
        <v>2695</v>
      </c>
      <c r="C1224" s="1" t="s">
        <v>327</v>
      </c>
      <c r="D1224" s="1">
        <v>934.87</v>
      </c>
      <c r="E1224" s="1">
        <v>13.09</v>
      </c>
      <c r="F1224" s="1">
        <v>947.96</v>
      </c>
    </row>
    <row r="1225" spans="1:8" x14ac:dyDescent="0.2">
      <c r="A1225" s="1" t="s">
        <v>2696</v>
      </c>
      <c r="B1225" s="1" t="s">
        <v>2697</v>
      </c>
      <c r="C1225" s="1" t="s">
        <v>327</v>
      </c>
      <c r="D1225" s="1">
        <v>1483.89</v>
      </c>
      <c r="E1225" s="1">
        <v>100.98</v>
      </c>
      <c r="F1225" s="1">
        <v>1584.87</v>
      </c>
    </row>
    <row r="1226" spans="1:8" x14ac:dyDescent="0.2">
      <c r="A1226" s="1" t="s">
        <v>2698</v>
      </c>
      <c r="B1226" s="1" t="s">
        <v>2699</v>
      </c>
      <c r="C1226" s="1" t="s">
        <v>327</v>
      </c>
      <c r="D1226" s="1">
        <v>1543.8</v>
      </c>
      <c r="E1226" s="1">
        <v>97.24</v>
      </c>
      <c r="F1226" s="1">
        <v>1641.04</v>
      </c>
    </row>
    <row r="1227" spans="1:8" x14ac:dyDescent="0.2">
      <c r="A1227" s="1" t="s">
        <v>2700</v>
      </c>
      <c r="B1227" s="1" t="s">
        <v>2701</v>
      </c>
      <c r="C1227" s="1" t="s">
        <v>327</v>
      </c>
      <c r="D1227" s="1">
        <v>1680.63</v>
      </c>
      <c r="E1227" s="1">
        <v>97.24</v>
      </c>
      <c r="F1227" s="1">
        <v>1777.87</v>
      </c>
      <c r="H1227" s="1" t="s">
        <v>8318</v>
      </c>
    </row>
    <row r="1228" spans="1:8" x14ac:dyDescent="0.2">
      <c r="A1228" s="1" t="s">
        <v>2702</v>
      </c>
      <c r="B1228" s="1" t="s">
        <v>2703</v>
      </c>
      <c r="C1228" s="1" t="s">
        <v>327</v>
      </c>
      <c r="D1228" s="1">
        <v>1697.34</v>
      </c>
      <c r="E1228" s="1">
        <v>97.24</v>
      </c>
      <c r="F1228" s="1">
        <v>1794.58</v>
      </c>
    </row>
    <row r="1229" spans="1:8" x14ac:dyDescent="0.2">
      <c r="A1229" s="1" t="s">
        <v>2704</v>
      </c>
      <c r="B1229" s="1" t="s">
        <v>2705</v>
      </c>
      <c r="C1229" s="1" t="s">
        <v>327</v>
      </c>
      <c r="D1229" s="1">
        <v>2436.39</v>
      </c>
      <c r="E1229" s="1">
        <v>127.16</v>
      </c>
      <c r="F1229" s="1">
        <v>2563.5500000000002</v>
      </c>
    </row>
    <row r="1230" spans="1:8" x14ac:dyDescent="0.2">
      <c r="A1230" s="1" t="s">
        <v>2706</v>
      </c>
      <c r="B1230" s="1" t="s">
        <v>2707</v>
      </c>
    </row>
    <row r="1231" spans="1:8" x14ac:dyDescent="0.2">
      <c r="A1231" s="1" t="s">
        <v>114</v>
      </c>
      <c r="B1231" s="1" t="s">
        <v>2708</v>
      </c>
      <c r="C1231" s="1" t="s">
        <v>379</v>
      </c>
      <c r="D1231" s="1">
        <v>112.48</v>
      </c>
      <c r="E1231" s="1">
        <v>37.4</v>
      </c>
      <c r="F1231" s="1">
        <v>149.88</v>
      </c>
    </row>
    <row r="1232" spans="1:8" x14ac:dyDescent="0.2">
      <c r="A1232" s="1" t="s">
        <v>2709</v>
      </c>
      <c r="B1232" s="1" t="s">
        <v>2710</v>
      </c>
      <c r="C1232" s="1" t="s">
        <v>437</v>
      </c>
      <c r="D1232" s="1">
        <v>9.18</v>
      </c>
      <c r="E1232" s="1">
        <v>7.48</v>
      </c>
      <c r="F1232" s="1">
        <v>16.66</v>
      </c>
    </row>
    <row r="1233" spans="1:6" x14ac:dyDescent="0.2">
      <c r="A1233" s="1" t="s">
        <v>2711</v>
      </c>
      <c r="B1233" s="1" t="s">
        <v>2712</v>
      </c>
      <c r="C1233" s="1" t="s">
        <v>437</v>
      </c>
      <c r="D1233" s="1">
        <v>96.73</v>
      </c>
      <c r="E1233" s="1">
        <v>74.8</v>
      </c>
      <c r="F1233" s="1">
        <v>171.53</v>
      </c>
    </row>
    <row r="1234" spans="1:6" x14ac:dyDescent="0.2">
      <c r="A1234" s="1" t="s">
        <v>115</v>
      </c>
      <c r="B1234" s="1" t="s">
        <v>2713</v>
      </c>
      <c r="C1234" s="1" t="s">
        <v>379</v>
      </c>
      <c r="D1234" s="1">
        <v>2092.8200000000002</v>
      </c>
      <c r="F1234" s="1">
        <v>2092.8200000000002</v>
      </c>
    </row>
    <row r="1235" spans="1:6" x14ac:dyDescent="0.2">
      <c r="A1235" s="1" t="s">
        <v>2714</v>
      </c>
      <c r="B1235" s="1" t="s">
        <v>2715</v>
      </c>
      <c r="C1235" s="1" t="s">
        <v>379</v>
      </c>
      <c r="D1235" s="1">
        <v>769.35</v>
      </c>
      <c r="F1235" s="1">
        <v>769.35</v>
      </c>
    </row>
    <row r="1236" spans="1:6" x14ac:dyDescent="0.2">
      <c r="A1236" s="1" t="s">
        <v>2716</v>
      </c>
      <c r="B1236" s="1" t="s">
        <v>2717</v>
      </c>
      <c r="C1236" s="1" t="s">
        <v>379</v>
      </c>
      <c r="D1236" s="1">
        <v>597.13</v>
      </c>
      <c r="E1236" s="1">
        <v>14.96</v>
      </c>
      <c r="F1236" s="1">
        <v>612.09</v>
      </c>
    </row>
    <row r="1237" spans="1:6" x14ac:dyDescent="0.2">
      <c r="A1237" s="1" t="s">
        <v>116</v>
      </c>
      <c r="B1237" s="1" t="s">
        <v>2718</v>
      </c>
      <c r="C1237" s="1" t="s">
        <v>379</v>
      </c>
      <c r="D1237" s="1">
        <v>1612.22</v>
      </c>
      <c r="F1237" s="1">
        <v>1612.22</v>
      </c>
    </row>
    <row r="1238" spans="1:6" x14ac:dyDescent="0.2">
      <c r="A1238" s="1" t="s">
        <v>2719</v>
      </c>
      <c r="B1238" s="1" t="s">
        <v>2720</v>
      </c>
      <c r="C1238" s="1" t="s">
        <v>379</v>
      </c>
      <c r="D1238" s="1">
        <v>196.19</v>
      </c>
      <c r="E1238" s="1">
        <v>37.4</v>
      </c>
      <c r="F1238" s="1">
        <v>233.59</v>
      </c>
    </row>
    <row r="1239" spans="1:6" x14ac:dyDescent="0.2">
      <c r="A1239" s="1" t="s">
        <v>2721</v>
      </c>
      <c r="B1239" s="1" t="s">
        <v>2722</v>
      </c>
      <c r="C1239" s="1" t="s">
        <v>640</v>
      </c>
      <c r="D1239" s="1">
        <v>1009.94</v>
      </c>
      <c r="E1239" s="1">
        <v>160.82</v>
      </c>
      <c r="F1239" s="1">
        <v>1170.76</v>
      </c>
    </row>
    <row r="1240" spans="1:6" x14ac:dyDescent="0.2">
      <c r="A1240" s="1" t="s">
        <v>2723</v>
      </c>
      <c r="B1240" s="1" t="s">
        <v>2724</v>
      </c>
      <c r="C1240" s="1" t="s">
        <v>379</v>
      </c>
      <c r="D1240" s="1">
        <v>235.51</v>
      </c>
      <c r="E1240" s="1">
        <v>7.33</v>
      </c>
      <c r="F1240" s="1">
        <v>242.84</v>
      </c>
    </row>
    <row r="1241" spans="1:6" x14ac:dyDescent="0.2">
      <c r="A1241" s="1" t="s">
        <v>2725</v>
      </c>
      <c r="B1241" s="1" t="s">
        <v>2726</v>
      </c>
      <c r="C1241" s="1" t="s">
        <v>379</v>
      </c>
      <c r="D1241" s="1">
        <v>2019.54</v>
      </c>
      <c r="F1241" s="1">
        <v>2019.54</v>
      </c>
    </row>
    <row r="1242" spans="1:6" x14ac:dyDescent="0.2">
      <c r="A1242" s="1" t="s">
        <v>2727</v>
      </c>
      <c r="B1242" s="1" t="s">
        <v>2728</v>
      </c>
      <c r="C1242" s="1" t="s">
        <v>379</v>
      </c>
      <c r="D1242" s="1">
        <v>1729.69</v>
      </c>
      <c r="F1242" s="1">
        <v>1729.69</v>
      </c>
    </row>
    <row r="1243" spans="1:6" x14ac:dyDescent="0.2">
      <c r="A1243" s="1" t="s">
        <v>2729</v>
      </c>
      <c r="B1243" s="1" t="s">
        <v>2730</v>
      </c>
      <c r="C1243" s="1" t="s">
        <v>379</v>
      </c>
      <c r="D1243" s="1">
        <v>469.98</v>
      </c>
      <c r="E1243" s="1">
        <v>30.8</v>
      </c>
      <c r="F1243" s="1">
        <v>500.78</v>
      </c>
    </row>
    <row r="1244" spans="1:6" x14ac:dyDescent="0.2">
      <c r="A1244" s="1" t="s">
        <v>117</v>
      </c>
      <c r="B1244" s="1" t="s">
        <v>2731</v>
      </c>
      <c r="C1244" s="1" t="s">
        <v>379</v>
      </c>
      <c r="D1244" s="1">
        <v>683.99</v>
      </c>
      <c r="E1244" s="1">
        <v>149.6</v>
      </c>
      <c r="F1244" s="1">
        <v>833.59</v>
      </c>
    </row>
    <row r="1245" spans="1:6" x14ac:dyDescent="0.2">
      <c r="A1245" s="1" t="s">
        <v>2732</v>
      </c>
      <c r="B1245" s="1" t="s">
        <v>2733</v>
      </c>
      <c r="C1245" s="1" t="s">
        <v>379</v>
      </c>
      <c r="D1245" s="1">
        <v>437.9</v>
      </c>
      <c r="E1245" s="1">
        <v>74.790000000000006</v>
      </c>
      <c r="F1245" s="1">
        <v>512.69000000000005</v>
      </c>
    </row>
    <row r="1246" spans="1:6" x14ac:dyDescent="0.2">
      <c r="A1246" s="1" t="s">
        <v>2734</v>
      </c>
      <c r="B1246" s="1" t="s">
        <v>2735</v>
      </c>
      <c r="C1246" s="1" t="s">
        <v>437</v>
      </c>
      <c r="D1246" s="1">
        <v>162.66</v>
      </c>
      <c r="E1246" s="1">
        <v>7.48</v>
      </c>
      <c r="F1246" s="1">
        <v>170.14</v>
      </c>
    </row>
    <row r="1247" spans="1:6" x14ac:dyDescent="0.2">
      <c r="A1247" s="1" t="s">
        <v>2736</v>
      </c>
      <c r="B1247" s="1" t="s">
        <v>2737</v>
      </c>
    </row>
    <row r="1248" spans="1:6" x14ac:dyDescent="0.2">
      <c r="A1248" s="1" t="s">
        <v>2738</v>
      </c>
      <c r="B1248" s="1" t="s">
        <v>2739</v>
      </c>
      <c r="C1248" s="1" t="s">
        <v>379</v>
      </c>
      <c r="D1248" s="1">
        <v>253.41</v>
      </c>
      <c r="E1248" s="1">
        <v>51.61</v>
      </c>
      <c r="F1248" s="1">
        <v>305.02</v>
      </c>
    </row>
    <row r="1249" spans="1:6" x14ac:dyDescent="0.2">
      <c r="A1249" s="1" t="s">
        <v>2740</v>
      </c>
      <c r="B1249" s="1" t="s">
        <v>2741</v>
      </c>
      <c r="C1249" s="1" t="s">
        <v>327</v>
      </c>
      <c r="D1249" s="1">
        <v>517.87</v>
      </c>
      <c r="E1249" s="1">
        <v>104.73</v>
      </c>
      <c r="F1249" s="1">
        <v>622.6</v>
      </c>
    </row>
    <row r="1250" spans="1:6" x14ac:dyDescent="0.2">
      <c r="A1250" s="1" t="s">
        <v>2742</v>
      </c>
      <c r="B1250" s="1" t="s">
        <v>2743</v>
      </c>
      <c r="C1250" s="1" t="s">
        <v>327</v>
      </c>
      <c r="D1250" s="1">
        <v>504.63</v>
      </c>
      <c r="E1250" s="1">
        <v>104.73</v>
      </c>
      <c r="F1250" s="1">
        <v>609.36</v>
      </c>
    </row>
    <row r="1251" spans="1:6" x14ac:dyDescent="0.2">
      <c r="A1251" s="1" t="s">
        <v>118</v>
      </c>
      <c r="B1251" s="1" t="s">
        <v>2744</v>
      </c>
      <c r="C1251" s="1" t="s">
        <v>327</v>
      </c>
      <c r="D1251" s="1">
        <v>513.72</v>
      </c>
      <c r="E1251" s="1">
        <v>104.73</v>
      </c>
      <c r="F1251" s="1">
        <v>618.45000000000005</v>
      </c>
    </row>
    <row r="1252" spans="1:6" x14ac:dyDescent="0.2">
      <c r="A1252" s="1" t="s">
        <v>119</v>
      </c>
      <c r="B1252" s="1" t="s">
        <v>2745</v>
      </c>
      <c r="C1252" s="1" t="s">
        <v>327</v>
      </c>
      <c r="D1252" s="1">
        <v>541.26</v>
      </c>
      <c r="E1252" s="1">
        <v>104.73</v>
      </c>
      <c r="F1252" s="1">
        <v>645.99</v>
      </c>
    </row>
    <row r="1253" spans="1:6" x14ac:dyDescent="0.2">
      <c r="A1253" s="1" t="s">
        <v>120</v>
      </c>
      <c r="B1253" s="1" t="s">
        <v>2746</v>
      </c>
      <c r="C1253" s="1" t="s">
        <v>327</v>
      </c>
      <c r="D1253" s="1">
        <v>642.85</v>
      </c>
      <c r="E1253" s="1">
        <v>104.73</v>
      </c>
      <c r="F1253" s="1">
        <v>747.58</v>
      </c>
    </row>
    <row r="1254" spans="1:6" x14ac:dyDescent="0.2">
      <c r="A1254" s="1" t="s">
        <v>2747</v>
      </c>
      <c r="B1254" s="1" t="s">
        <v>2748</v>
      </c>
      <c r="C1254" s="1" t="s">
        <v>327</v>
      </c>
      <c r="D1254" s="1">
        <v>840.87</v>
      </c>
      <c r="E1254" s="1">
        <v>130.91</v>
      </c>
      <c r="F1254" s="1">
        <v>971.78</v>
      </c>
    </row>
    <row r="1255" spans="1:6" x14ac:dyDescent="0.2">
      <c r="A1255" s="1" t="s">
        <v>2749</v>
      </c>
      <c r="B1255" s="1" t="s">
        <v>2750</v>
      </c>
      <c r="C1255" s="1" t="s">
        <v>327</v>
      </c>
      <c r="D1255" s="1">
        <v>904.44</v>
      </c>
      <c r="E1255" s="1">
        <v>151.47</v>
      </c>
      <c r="F1255" s="1">
        <v>1055.9100000000001</v>
      </c>
    </row>
    <row r="1256" spans="1:6" x14ac:dyDescent="0.2">
      <c r="A1256" s="1" t="s">
        <v>2751</v>
      </c>
      <c r="B1256" s="1" t="s">
        <v>2752</v>
      </c>
      <c r="C1256" s="1" t="s">
        <v>327</v>
      </c>
      <c r="D1256" s="1">
        <v>340.99</v>
      </c>
      <c r="E1256" s="1">
        <v>52.36</v>
      </c>
      <c r="F1256" s="1">
        <v>393.35</v>
      </c>
    </row>
    <row r="1257" spans="1:6" x14ac:dyDescent="0.2">
      <c r="A1257" s="1" t="s">
        <v>2753</v>
      </c>
      <c r="B1257" s="1" t="s">
        <v>2754</v>
      </c>
      <c r="C1257" s="1" t="s">
        <v>327</v>
      </c>
      <c r="D1257" s="1">
        <v>336.84</v>
      </c>
      <c r="E1257" s="1">
        <v>52.36</v>
      </c>
      <c r="F1257" s="1">
        <v>389.2</v>
      </c>
    </row>
    <row r="1258" spans="1:6" x14ac:dyDescent="0.2">
      <c r="A1258" s="1" t="s">
        <v>2755</v>
      </c>
      <c r="B1258" s="1" t="s">
        <v>2756</v>
      </c>
      <c r="C1258" s="1" t="s">
        <v>327</v>
      </c>
      <c r="D1258" s="1">
        <v>364.38</v>
      </c>
      <c r="E1258" s="1">
        <v>52.36</v>
      </c>
      <c r="F1258" s="1">
        <v>416.74</v>
      </c>
    </row>
    <row r="1259" spans="1:6" x14ac:dyDescent="0.2">
      <c r="A1259" s="1" t="s">
        <v>2757</v>
      </c>
      <c r="B1259" s="1" t="s">
        <v>2758</v>
      </c>
      <c r="C1259" s="1" t="s">
        <v>327</v>
      </c>
      <c r="D1259" s="1">
        <v>626.36</v>
      </c>
      <c r="E1259" s="1">
        <v>52.36</v>
      </c>
      <c r="F1259" s="1">
        <v>678.72</v>
      </c>
    </row>
    <row r="1260" spans="1:6" x14ac:dyDescent="0.2">
      <c r="A1260" s="1" t="s">
        <v>2759</v>
      </c>
      <c r="B1260" s="1" t="s">
        <v>2760</v>
      </c>
      <c r="C1260" s="1" t="s">
        <v>327</v>
      </c>
      <c r="D1260" s="1">
        <v>622.21</v>
      </c>
      <c r="E1260" s="1">
        <v>52.36</v>
      </c>
      <c r="F1260" s="1">
        <v>674.57</v>
      </c>
    </row>
    <row r="1261" spans="1:6" x14ac:dyDescent="0.2">
      <c r="A1261" s="1" t="s">
        <v>2761</v>
      </c>
      <c r="B1261" s="1" t="s">
        <v>2762</v>
      </c>
      <c r="C1261" s="1" t="s">
        <v>327</v>
      </c>
      <c r="D1261" s="1">
        <v>833.73</v>
      </c>
      <c r="E1261" s="1">
        <v>97.24</v>
      </c>
      <c r="F1261" s="1">
        <v>930.97</v>
      </c>
    </row>
    <row r="1262" spans="1:6" x14ac:dyDescent="0.2">
      <c r="A1262" s="1" t="s">
        <v>2763</v>
      </c>
      <c r="B1262" s="1" t="s">
        <v>2764</v>
      </c>
      <c r="C1262" s="1" t="s">
        <v>327</v>
      </c>
      <c r="D1262" s="1">
        <v>855.07</v>
      </c>
      <c r="E1262" s="1">
        <v>97.24</v>
      </c>
      <c r="F1262" s="1">
        <v>952.31</v>
      </c>
    </row>
    <row r="1263" spans="1:6" x14ac:dyDescent="0.2">
      <c r="A1263" s="1" t="s">
        <v>2765</v>
      </c>
      <c r="B1263" s="1" t="s">
        <v>2766</v>
      </c>
      <c r="C1263" s="1" t="s">
        <v>327</v>
      </c>
      <c r="D1263" s="1">
        <v>894.87</v>
      </c>
      <c r="E1263" s="1">
        <v>97.24</v>
      </c>
      <c r="F1263" s="1">
        <v>992.11</v>
      </c>
    </row>
    <row r="1264" spans="1:6" x14ac:dyDescent="0.2">
      <c r="A1264" s="1" t="s">
        <v>2767</v>
      </c>
      <c r="B1264" s="1" t="s">
        <v>2768</v>
      </c>
      <c r="C1264" s="1" t="s">
        <v>327</v>
      </c>
      <c r="D1264" s="1">
        <v>1139.77</v>
      </c>
      <c r="E1264" s="1">
        <v>127.16</v>
      </c>
      <c r="F1264" s="1">
        <v>1266.93</v>
      </c>
    </row>
    <row r="1265" spans="1:6" x14ac:dyDescent="0.2">
      <c r="A1265" s="1" t="s">
        <v>2769</v>
      </c>
      <c r="B1265" s="1" t="s">
        <v>2770</v>
      </c>
      <c r="C1265" s="1" t="s">
        <v>327</v>
      </c>
      <c r="D1265" s="1">
        <v>1180.49</v>
      </c>
      <c r="E1265" s="1">
        <v>127.16</v>
      </c>
      <c r="F1265" s="1">
        <v>1307.6500000000001</v>
      </c>
    </row>
    <row r="1266" spans="1:6" x14ac:dyDescent="0.2">
      <c r="A1266" s="1" t="s">
        <v>2771</v>
      </c>
      <c r="B1266" s="1" t="s">
        <v>2772</v>
      </c>
      <c r="C1266" s="1" t="s">
        <v>327</v>
      </c>
      <c r="D1266" s="1">
        <v>725.29</v>
      </c>
      <c r="E1266" s="1">
        <v>52.36</v>
      </c>
      <c r="F1266" s="1">
        <v>777.65</v>
      </c>
    </row>
    <row r="1267" spans="1:6" x14ac:dyDescent="0.2">
      <c r="A1267" s="1" t="s">
        <v>2773</v>
      </c>
      <c r="B1267" s="1" t="s">
        <v>2774</v>
      </c>
      <c r="C1267" s="1" t="s">
        <v>327</v>
      </c>
      <c r="D1267" s="1">
        <v>834.72</v>
      </c>
      <c r="E1267" s="1">
        <v>52.36</v>
      </c>
      <c r="F1267" s="1">
        <v>887.08</v>
      </c>
    </row>
    <row r="1268" spans="1:6" x14ac:dyDescent="0.2">
      <c r="A1268" s="1" t="s">
        <v>2775</v>
      </c>
      <c r="B1268" s="1" t="s">
        <v>2776</v>
      </c>
      <c r="C1268" s="1" t="s">
        <v>327</v>
      </c>
      <c r="D1268" s="1">
        <v>1060.3800000000001</v>
      </c>
      <c r="E1268" s="1">
        <v>130.91</v>
      </c>
      <c r="F1268" s="1">
        <v>1191.29</v>
      </c>
    </row>
    <row r="1269" spans="1:6" x14ac:dyDescent="0.2">
      <c r="A1269" s="1" t="s">
        <v>2777</v>
      </c>
      <c r="B1269" s="1" t="s">
        <v>2778</v>
      </c>
    </row>
    <row r="1270" spans="1:6" x14ac:dyDescent="0.2">
      <c r="A1270" s="1" t="s">
        <v>2779</v>
      </c>
      <c r="B1270" s="1" t="s">
        <v>2780</v>
      </c>
      <c r="C1270" s="1" t="s">
        <v>379</v>
      </c>
      <c r="D1270" s="1">
        <v>267.49</v>
      </c>
      <c r="E1270" s="1">
        <v>51.61</v>
      </c>
      <c r="F1270" s="1">
        <v>319.10000000000002</v>
      </c>
    </row>
    <row r="1271" spans="1:6" x14ac:dyDescent="0.2">
      <c r="A1271" s="1" t="s">
        <v>2781</v>
      </c>
      <c r="B1271" s="1" t="s">
        <v>2782</v>
      </c>
      <c r="C1271" s="1" t="s">
        <v>327</v>
      </c>
      <c r="D1271" s="1">
        <v>530.86</v>
      </c>
      <c r="E1271" s="1">
        <v>104.73</v>
      </c>
      <c r="F1271" s="1">
        <v>635.59</v>
      </c>
    </row>
    <row r="1272" spans="1:6" x14ac:dyDescent="0.2">
      <c r="A1272" s="1" t="s">
        <v>2783</v>
      </c>
      <c r="B1272" s="1" t="s">
        <v>2784</v>
      </c>
      <c r="C1272" s="1" t="s">
        <v>327</v>
      </c>
      <c r="D1272" s="1">
        <v>532.46</v>
      </c>
      <c r="E1272" s="1">
        <v>104.73</v>
      </c>
      <c r="F1272" s="1">
        <v>637.19000000000005</v>
      </c>
    </row>
    <row r="1273" spans="1:6" x14ac:dyDescent="0.2">
      <c r="A1273" s="1" t="s">
        <v>2785</v>
      </c>
      <c r="B1273" s="1" t="s">
        <v>2786</v>
      </c>
      <c r="C1273" s="1" t="s">
        <v>327</v>
      </c>
      <c r="D1273" s="1">
        <v>564.92999999999995</v>
      </c>
      <c r="E1273" s="1">
        <v>104.73</v>
      </c>
      <c r="F1273" s="1">
        <v>669.66</v>
      </c>
    </row>
    <row r="1274" spans="1:6" x14ac:dyDescent="0.2">
      <c r="A1274" s="1" t="s">
        <v>2787</v>
      </c>
      <c r="B1274" s="1" t="s">
        <v>2788</v>
      </c>
    </row>
    <row r="1275" spans="1:6" x14ac:dyDescent="0.2">
      <c r="A1275" s="1" t="s">
        <v>2789</v>
      </c>
      <c r="B1275" s="1" t="s">
        <v>2790</v>
      </c>
      <c r="C1275" s="1" t="s">
        <v>327</v>
      </c>
      <c r="D1275" s="1">
        <v>668.5</v>
      </c>
      <c r="F1275" s="1">
        <v>668.5</v>
      </c>
    </row>
    <row r="1276" spans="1:6" x14ac:dyDescent="0.2">
      <c r="A1276" s="1" t="s">
        <v>2791</v>
      </c>
      <c r="B1276" s="1" t="s">
        <v>2792</v>
      </c>
    </row>
    <row r="1277" spans="1:6" x14ac:dyDescent="0.2">
      <c r="A1277" s="1" t="s">
        <v>2793</v>
      </c>
      <c r="B1277" s="1" t="s">
        <v>2794</v>
      </c>
      <c r="C1277" s="1" t="s">
        <v>327</v>
      </c>
      <c r="D1277" s="1">
        <v>668.5</v>
      </c>
      <c r="F1277" s="1">
        <v>668.5</v>
      </c>
    </row>
    <row r="1278" spans="1:6" x14ac:dyDescent="0.2">
      <c r="A1278" s="1" t="s">
        <v>2795</v>
      </c>
      <c r="B1278" s="1" t="s">
        <v>2796</v>
      </c>
      <c r="C1278" s="1" t="s">
        <v>327</v>
      </c>
      <c r="D1278" s="1">
        <v>689.89</v>
      </c>
      <c r="F1278" s="1">
        <v>689.89</v>
      </c>
    </row>
    <row r="1279" spans="1:6" x14ac:dyDescent="0.2">
      <c r="A1279" s="1" t="s">
        <v>2797</v>
      </c>
      <c r="B1279" s="1" t="s">
        <v>2798</v>
      </c>
      <c r="C1279" s="1" t="s">
        <v>327</v>
      </c>
      <c r="D1279" s="1">
        <v>634.20000000000005</v>
      </c>
      <c r="F1279" s="1">
        <v>634.20000000000005</v>
      </c>
    </row>
    <row r="1280" spans="1:6" x14ac:dyDescent="0.2">
      <c r="A1280" s="1" t="s">
        <v>2799</v>
      </c>
      <c r="B1280" s="1" t="s">
        <v>2800</v>
      </c>
      <c r="C1280" s="1" t="s">
        <v>327</v>
      </c>
      <c r="D1280" s="1">
        <v>686.33</v>
      </c>
      <c r="F1280" s="1">
        <v>686.33</v>
      </c>
    </row>
    <row r="1281" spans="1:6" x14ac:dyDescent="0.2">
      <c r="A1281" s="1" t="s">
        <v>2801</v>
      </c>
      <c r="B1281" s="1" t="s">
        <v>2802</v>
      </c>
      <c r="C1281" s="1" t="s">
        <v>327</v>
      </c>
      <c r="D1281" s="1">
        <v>831.75</v>
      </c>
      <c r="F1281" s="1">
        <v>831.75</v>
      </c>
    </row>
    <row r="1282" spans="1:6" x14ac:dyDescent="0.2">
      <c r="A1282" s="1" t="s">
        <v>2803</v>
      </c>
      <c r="B1282" s="1" t="s">
        <v>2804</v>
      </c>
      <c r="C1282" s="1" t="s">
        <v>327</v>
      </c>
      <c r="D1282" s="1">
        <v>852.33</v>
      </c>
      <c r="F1282" s="1">
        <v>852.33</v>
      </c>
    </row>
    <row r="1283" spans="1:6" x14ac:dyDescent="0.2">
      <c r="A1283" s="1" t="s">
        <v>2805</v>
      </c>
      <c r="B1283" s="1" t="s">
        <v>2806</v>
      </c>
    </row>
    <row r="1284" spans="1:6" x14ac:dyDescent="0.2">
      <c r="A1284" s="1" t="s">
        <v>2807</v>
      </c>
      <c r="B1284" s="1" t="s">
        <v>2808</v>
      </c>
      <c r="C1284" s="1" t="s">
        <v>327</v>
      </c>
      <c r="E1284" s="1">
        <v>48.62</v>
      </c>
      <c r="F1284" s="1">
        <v>48.62</v>
      </c>
    </row>
    <row r="1285" spans="1:6" x14ac:dyDescent="0.2">
      <c r="A1285" s="1" t="s">
        <v>2809</v>
      </c>
      <c r="B1285" s="1" t="s">
        <v>2810</v>
      </c>
      <c r="C1285" s="1" t="s">
        <v>327</v>
      </c>
      <c r="E1285" s="1">
        <v>59.84</v>
      </c>
      <c r="F1285" s="1">
        <v>59.84</v>
      </c>
    </row>
    <row r="1286" spans="1:6" x14ac:dyDescent="0.2">
      <c r="A1286" s="1" t="s">
        <v>2811</v>
      </c>
      <c r="B1286" s="1" t="s">
        <v>2812</v>
      </c>
      <c r="C1286" s="1" t="s">
        <v>437</v>
      </c>
      <c r="E1286" s="1">
        <v>1.87</v>
      </c>
      <c r="F1286" s="1">
        <v>1.87</v>
      </c>
    </row>
    <row r="1287" spans="1:6" x14ac:dyDescent="0.2">
      <c r="A1287" s="1" t="s">
        <v>2813</v>
      </c>
      <c r="B1287" s="1" t="s">
        <v>2814</v>
      </c>
      <c r="C1287" s="1" t="s">
        <v>437</v>
      </c>
      <c r="D1287" s="1">
        <v>45.57</v>
      </c>
      <c r="E1287" s="1">
        <v>11.22</v>
      </c>
      <c r="F1287" s="1">
        <v>56.79</v>
      </c>
    </row>
    <row r="1288" spans="1:6" x14ac:dyDescent="0.2">
      <c r="A1288" s="1" t="s">
        <v>2815</v>
      </c>
      <c r="B1288" s="1" t="s">
        <v>2816</v>
      </c>
      <c r="C1288" s="1" t="s">
        <v>379</v>
      </c>
      <c r="D1288" s="1">
        <v>1336.24</v>
      </c>
      <c r="E1288" s="1">
        <v>149.6</v>
      </c>
      <c r="F1288" s="1">
        <v>1485.84</v>
      </c>
    </row>
    <row r="1289" spans="1:6" x14ac:dyDescent="0.2">
      <c r="A1289" s="1" t="s">
        <v>2817</v>
      </c>
      <c r="B1289" s="1" t="s">
        <v>2818</v>
      </c>
      <c r="C1289" s="1" t="s">
        <v>437</v>
      </c>
      <c r="D1289" s="1">
        <v>6.88</v>
      </c>
      <c r="E1289" s="1">
        <v>1.87</v>
      </c>
      <c r="F1289" s="1">
        <v>8.75</v>
      </c>
    </row>
    <row r="1290" spans="1:6" x14ac:dyDescent="0.2">
      <c r="A1290" s="1" t="s">
        <v>2819</v>
      </c>
      <c r="B1290" s="1" t="s">
        <v>2820</v>
      </c>
      <c r="C1290" s="1" t="s">
        <v>327</v>
      </c>
      <c r="D1290" s="1">
        <v>277.67</v>
      </c>
      <c r="F1290" s="1">
        <v>277.67</v>
      </c>
    </row>
    <row r="1291" spans="1:6" x14ac:dyDescent="0.2">
      <c r="A1291" s="1" t="s">
        <v>2821</v>
      </c>
      <c r="B1291" s="1" t="s">
        <v>2822</v>
      </c>
      <c r="C1291" s="1" t="s">
        <v>379</v>
      </c>
      <c r="D1291" s="1">
        <v>1281.94</v>
      </c>
      <c r="E1291" s="1">
        <v>18.71</v>
      </c>
      <c r="F1291" s="1">
        <v>1300.6500000000001</v>
      </c>
    </row>
    <row r="1292" spans="1:6" x14ac:dyDescent="0.2">
      <c r="A1292" s="1" t="s">
        <v>2823</v>
      </c>
      <c r="B1292" s="1" t="s">
        <v>2824</v>
      </c>
      <c r="C1292" s="1" t="s">
        <v>379</v>
      </c>
      <c r="D1292" s="1">
        <v>216.87</v>
      </c>
      <c r="E1292" s="1">
        <v>18.71</v>
      </c>
      <c r="F1292" s="1">
        <v>235.58</v>
      </c>
    </row>
    <row r="1293" spans="1:6" x14ac:dyDescent="0.2">
      <c r="A1293" s="1" t="s">
        <v>2825</v>
      </c>
      <c r="B1293" s="1" t="s">
        <v>2826</v>
      </c>
      <c r="C1293" s="1" t="s">
        <v>379</v>
      </c>
      <c r="D1293" s="1">
        <v>470.97</v>
      </c>
      <c r="E1293" s="1">
        <v>18.71</v>
      </c>
      <c r="F1293" s="1">
        <v>489.68</v>
      </c>
    </row>
    <row r="1294" spans="1:6" x14ac:dyDescent="0.2">
      <c r="A1294" s="1" t="s">
        <v>2827</v>
      </c>
      <c r="B1294" s="1" t="s">
        <v>2828</v>
      </c>
      <c r="C1294" s="1" t="s">
        <v>327</v>
      </c>
      <c r="D1294" s="1">
        <v>231.53</v>
      </c>
      <c r="E1294" s="1">
        <v>56.11</v>
      </c>
      <c r="F1294" s="1">
        <v>287.64</v>
      </c>
    </row>
    <row r="1295" spans="1:6" x14ac:dyDescent="0.2">
      <c r="A1295" s="1" t="s">
        <v>2829</v>
      </c>
      <c r="B1295" s="1" t="s">
        <v>2830</v>
      </c>
      <c r="C1295" s="1" t="s">
        <v>327</v>
      </c>
      <c r="D1295" s="1">
        <v>218.29</v>
      </c>
      <c r="E1295" s="1">
        <v>56.11</v>
      </c>
      <c r="F1295" s="1">
        <v>274.39999999999998</v>
      </c>
    </row>
    <row r="1296" spans="1:6" x14ac:dyDescent="0.2">
      <c r="A1296" s="1" t="s">
        <v>2831</v>
      </c>
      <c r="B1296" s="1" t="s">
        <v>2832</v>
      </c>
      <c r="C1296" s="1" t="s">
        <v>327</v>
      </c>
      <c r="D1296" s="1">
        <v>227.38</v>
      </c>
      <c r="E1296" s="1">
        <v>56.11</v>
      </c>
      <c r="F1296" s="1">
        <v>283.49</v>
      </c>
    </row>
    <row r="1297" spans="1:8" x14ac:dyDescent="0.2">
      <c r="A1297" s="1" t="s">
        <v>2833</v>
      </c>
      <c r="B1297" s="1" t="s">
        <v>2834</v>
      </c>
      <c r="C1297" s="1" t="s">
        <v>327</v>
      </c>
      <c r="D1297" s="1">
        <v>254.92</v>
      </c>
      <c r="E1297" s="1">
        <v>56.11</v>
      </c>
      <c r="F1297" s="1">
        <v>311.02999999999997</v>
      </c>
    </row>
    <row r="1298" spans="1:8" x14ac:dyDescent="0.2">
      <c r="A1298" s="1" t="s">
        <v>2835</v>
      </c>
      <c r="B1298" s="1" t="s">
        <v>2836</v>
      </c>
      <c r="C1298" s="1" t="s">
        <v>327</v>
      </c>
      <c r="D1298" s="1">
        <v>928.36</v>
      </c>
      <c r="E1298" s="1">
        <v>56.11</v>
      </c>
      <c r="F1298" s="1">
        <v>984.47</v>
      </c>
    </row>
    <row r="1299" spans="1:8" x14ac:dyDescent="0.2">
      <c r="A1299" s="1" t="s">
        <v>2837</v>
      </c>
      <c r="B1299" s="1" t="s">
        <v>2838</v>
      </c>
      <c r="C1299" s="1" t="s">
        <v>327</v>
      </c>
      <c r="D1299" s="1">
        <v>1057.3900000000001</v>
      </c>
      <c r="E1299" s="1">
        <v>56.11</v>
      </c>
      <c r="F1299" s="1">
        <v>1113.5</v>
      </c>
    </row>
    <row r="1300" spans="1:8" x14ac:dyDescent="0.2">
      <c r="A1300" s="1" t="s">
        <v>2839</v>
      </c>
      <c r="B1300" s="1" t="s">
        <v>2840</v>
      </c>
      <c r="C1300" s="1" t="s">
        <v>327</v>
      </c>
      <c r="D1300" s="1">
        <v>1040.68</v>
      </c>
      <c r="E1300" s="1">
        <v>56.11</v>
      </c>
      <c r="F1300" s="1">
        <v>1096.79</v>
      </c>
    </row>
    <row r="1301" spans="1:8" x14ac:dyDescent="0.2">
      <c r="A1301" s="1" t="s">
        <v>2841</v>
      </c>
      <c r="B1301" s="1" t="s">
        <v>2842</v>
      </c>
      <c r="C1301" s="1" t="s">
        <v>379</v>
      </c>
      <c r="D1301" s="1">
        <v>1290.1600000000001</v>
      </c>
      <c r="E1301" s="1">
        <v>56.11</v>
      </c>
      <c r="F1301" s="1">
        <v>1346.27</v>
      </c>
    </row>
    <row r="1302" spans="1:8" x14ac:dyDescent="0.2">
      <c r="A1302" s="1" t="s">
        <v>2843</v>
      </c>
      <c r="B1302" s="2" t="s">
        <v>2844</v>
      </c>
      <c r="H1302" s="1" t="s">
        <v>8319</v>
      </c>
    </row>
    <row r="1303" spans="1:8" x14ac:dyDescent="0.2">
      <c r="A1303" s="1" t="s">
        <v>2845</v>
      </c>
      <c r="B1303" s="1" t="s">
        <v>2846</v>
      </c>
    </row>
    <row r="1304" spans="1:8" x14ac:dyDescent="0.2">
      <c r="A1304" s="1" t="s">
        <v>2847</v>
      </c>
      <c r="B1304" s="1" t="s">
        <v>2848</v>
      </c>
      <c r="C1304" s="1" t="s">
        <v>379</v>
      </c>
      <c r="D1304" s="1">
        <v>732.68</v>
      </c>
      <c r="E1304" s="1">
        <v>23.74</v>
      </c>
      <c r="F1304" s="1">
        <v>756.42</v>
      </c>
      <c r="H1304" s="1" t="s">
        <v>8318</v>
      </c>
    </row>
    <row r="1305" spans="1:8" x14ac:dyDescent="0.2">
      <c r="A1305" s="1" t="s">
        <v>2849</v>
      </c>
      <c r="B1305" s="1" t="s">
        <v>2850</v>
      </c>
      <c r="C1305" s="1" t="s">
        <v>379</v>
      </c>
      <c r="D1305" s="1">
        <v>1045</v>
      </c>
      <c r="E1305" s="1">
        <v>23.74</v>
      </c>
      <c r="F1305" s="1">
        <v>1068.74</v>
      </c>
    </row>
    <row r="1306" spans="1:8" x14ac:dyDescent="0.2">
      <c r="A1306" s="1" t="s">
        <v>2851</v>
      </c>
      <c r="B1306" s="1" t="s">
        <v>2852</v>
      </c>
      <c r="C1306" s="1" t="s">
        <v>379</v>
      </c>
      <c r="D1306" s="1">
        <v>893.9</v>
      </c>
      <c r="E1306" s="1">
        <v>23.74</v>
      </c>
      <c r="F1306" s="1">
        <v>917.64</v>
      </c>
      <c r="H1306" s="1" t="s">
        <v>8318</v>
      </c>
    </row>
    <row r="1307" spans="1:8" x14ac:dyDescent="0.2">
      <c r="A1307" s="1" t="s">
        <v>2853</v>
      </c>
      <c r="B1307" s="1" t="s">
        <v>2854</v>
      </c>
      <c r="C1307" s="1" t="s">
        <v>379</v>
      </c>
      <c r="D1307" s="1">
        <v>843.41</v>
      </c>
      <c r="E1307" s="1">
        <v>23.74</v>
      </c>
      <c r="F1307" s="1">
        <v>867.15</v>
      </c>
      <c r="H1307" s="1" t="s">
        <v>8318</v>
      </c>
    </row>
    <row r="1308" spans="1:8" x14ac:dyDescent="0.2">
      <c r="A1308" s="1" t="s">
        <v>2855</v>
      </c>
      <c r="B1308" s="1" t="s">
        <v>2856</v>
      </c>
      <c r="C1308" s="1" t="s">
        <v>379</v>
      </c>
      <c r="D1308" s="1">
        <v>556.57000000000005</v>
      </c>
      <c r="E1308" s="1">
        <v>23.74</v>
      </c>
      <c r="F1308" s="1">
        <v>580.30999999999995</v>
      </c>
    </row>
    <row r="1309" spans="1:8" x14ac:dyDescent="0.2">
      <c r="A1309" s="1" t="s">
        <v>2857</v>
      </c>
      <c r="B1309" s="1" t="s">
        <v>2858</v>
      </c>
      <c r="C1309" s="1" t="s">
        <v>379</v>
      </c>
      <c r="D1309" s="1">
        <v>884.82</v>
      </c>
      <c r="E1309" s="1">
        <v>23.74</v>
      </c>
      <c r="F1309" s="1">
        <v>908.56</v>
      </c>
    </row>
    <row r="1310" spans="1:8" x14ac:dyDescent="0.2">
      <c r="A1310" s="1" t="s">
        <v>2859</v>
      </c>
      <c r="B1310" s="1" t="s">
        <v>2860</v>
      </c>
      <c r="C1310" s="1" t="s">
        <v>379</v>
      </c>
      <c r="D1310" s="1">
        <v>272.41000000000003</v>
      </c>
      <c r="F1310" s="1">
        <v>272.41000000000003</v>
      </c>
    </row>
    <row r="1311" spans="1:8" x14ac:dyDescent="0.2">
      <c r="A1311" s="1" t="s">
        <v>2861</v>
      </c>
      <c r="B1311" s="1" t="s">
        <v>2862</v>
      </c>
      <c r="C1311" s="1" t="s">
        <v>379</v>
      </c>
      <c r="D1311" s="1">
        <v>690.2</v>
      </c>
      <c r="E1311" s="1">
        <v>22.85</v>
      </c>
      <c r="F1311" s="1">
        <v>713.05</v>
      </c>
    </row>
    <row r="1312" spans="1:8" x14ac:dyDescent="0.2">
      <c r="A1312" s="1" t="s">
        <v>2863</v>
      </c>
      <c r="B1312" s="1" t="s">
        <v>2864</v>
      </c>
      <c r="C1312" s="1" t="s">
        <v>379</v>
      </c>
      <c r="D1312" s="1">
        <v>429.35</v>
      </c>
      <c r="E1312" s="1">
        <v>22.85</v>
      </c>
      <c r="F1312" s="1">
        <v>452.2</v>
      </c>
    </row>
    <row r="1313" spans="1:6" x14ac:dyDescent="0.2">
      <c r="A1313" s="1" t="s">
        <v>2865</v>
      </c>
      <c r="B1313" s="1" t="s">
        <v>2866</v>
      </c>
      <c r="C1313" s="1" t="s">
        <v>379</v>
      </c>
      <c r="D1313" s="1">
        <v>1448.76</v>
      </c>
      <c r="E1313" s="1">
        <v>60.49</v>
      </c>
      <c r="F1313" s="1">
        <v>1509.25</v>
      </c>
    </row>
    <row r="1314" spans="1:6" x14ac:dyDescent="0.2">
      <c r="A1314" s="1" t="s">
        <v>2867</v>
      </c>
      <c r="B1314" s="1" t="s">
        <v>2868</v>
      </c>
      <c r="C1314" s="1" t="s">
        <v>379</v>
      </c>
      <c r="D1314" s="1">
        <v>1413.84</v>
      </c>
      <c r="E1314" s="1">
        <v>78.459999999999994</v>
      </c>
      <c r="F1314" s="1">
        <v>1492.3</v>
      </c>
    </row>
    <row r="1315" spans="1:6" x14ac:dyDescent="0.2">
      <c r="A1315" s="1" t="s">
        <v>2869</v>
      </c>
      <c r="B1315" s="1" t="s">
        <v>2870</v>
      </c>
    </row>
    <row r="1316" spans="1:6" x14ac:dyDescent="0.2">
      <c r="A1316" s="1" t="s">
        <v>2871</v>
      </c>
      <c r="B1316" s="1" t="s">
        <v>2872</v>
      </c>
      <c r="C1316" s="1" t="s">
        <v>379</v>
      </c>
      <c r="D1316" s="1">
        <v>973.25</v>
      </c>
      <c r="E1316" s="1">
        <v>71.14</v>
      </c>
      <c r="F1316" s="1">
        <v>1044.3900000000001</v>
      </c>
    </row>
    <row r="1317" spans="1:6" x14ac:dyDescent="0.2">
      <c r="A1317" s="1" t="s">
        <v>2873</v>
      </c>
      <c r="B1317" s="1" t="s">
        <v>2874</v>
      </c>
      <c r="C1317" s="1" t="s">
        <v>379</v>
      </c>
      <c r="D1317" s="1">
        <v>954.37</v>
      </c>
      <c r="E1317" s="1">
        <v>71.14</v>
      </c>
      <c r="F1317" s="1">
        <v>1025.51</v>
      </c>
    </row>
    <row r="1318" spans="1:6" x14ac:dyDescent="0.2">
      <c r="A1318" s="1" t="s">
        <v>2875</v>
      </c>
      <c r="B1318" s="1" t="s">
        <v>2876</v>
      </c>
      <c r="C1318" s="1" t="s">
        <v>327</v>
      </c>
      <c r="D1318" s="1">
        <v>1376.18</v>
      </c>
      <c r="E1318" s="1">
        <v>125.41</v>
      </c>
      <c r="F1318" s="1">
        <v>1501.59</v>
      </c>
    </row>
    <row r="1319" spans="1:6" x14ac:dyDescent="0.2">
      <c r="A1319" s="1" t="s">
        <v>2877</v>
      </c>
      <c r="B1319" s="1" t="s">
        <v>2878</v>
      </c>
      <c r="C1319" s="1" t="s">
        <v>327</v>
      </c>
      <c r="D1319" s="1">
        <v>1378.45</v>
      </c>
      <c r="E1319" s="1">
        <v>125.41</v>
      </c>
      <c r="F1319" s="1">
        <v>1503.86</v>
      </c>
    </row>
    <row r="1320" spans="1:6" x14ac:dyDescent="0.2">
      <c r="A1320" s="1" t="s">
        <v>2879</v>
      </c>
      <c r="B1320" s="1" t="s">
        <v>2880</v>
      </c>
      <c r="C1320" s="1" t="s">
        <v>379</v>
      </c>
      <c r="D1320" s="1">
        <v>1301.29</v>
      </c>
      <c r="E1320" s="1">
        <v>125.41</v>
      </c>
      <c r="F1320" s="1">
        <v>1426.7</v>
      </c>
    </row>
    <row r="1321" spans="1:6" x14ac:dyDescent="0.2">
      <c r="A1321" s="1" t="s">
        <v>2881</v>
      </c>
      <c r="B1321" s="1" t="s">
        <v>2882</v>
      </c>
      <c r="C1321" s="1" t="s">
        <v>327</v>
      </c>
      <c r="D1321" s="1">
        <v>1507.75</v>
      </c>
      <c r="E1321" s="1">
        <v>136.38999999999999</v>
      </c>
      <c r="F1321" s="1">
        <v>1644.14</v>
      </c>
    </row>
    <row r="1322" spans="1:6" x14ac:dyDescent="0.2">
      <c r="A1322" s="1" t="s">
        <v>2883</v>
      </c>
      <c r="B1322" s="1" t="s">
        <v>2884</v>
      </c>
      <c r="C1322" s="1" t="s">
        <v>327</v>
      </c>
      <c r="D1322" s="1">
        <v>1454.01</v>
      </c>
      <c r="E1322" s="1">
        <v>136.38999999999999</v>
      </c>
      <c r="F1322" s="1">
        <v>1590.4</v>
      </c>
    </row>
    <row r="1323" spans="1:6" x14ac:dyDescent="0.2">
      <c r="A1323" s="1" t="s">
        <v>2885</v>
      </c>
      <c r="B1323" s="1" t="s">
        <v>2886</v>
      </c>
      <c r="C1323" s="1" t="s">
        <v>379</v>
      </c>
      <c r="D1323" s="1">
        <v>952.32</v>
      </c>
      <c r="E1323" s="1">
        <v>71.14</v>
      </c>
      <c r="F1323" s="1">
        <v>1023.46</v>
      </c>
    </row>
    <row r="1324" spans="1:6" x14ac:dyDescent="0.2">
      <c r="A1324" s="1" t="s">
        <v>2887</v>
      </c>
      <c r="B1324" s="1" t="s">
        <v>2888</v>
      </c>
      <c r="C1324" s="1" t="s">
        <v>379</v>
      </c>
      <c r="D1324" s="1">
        <v>457.94</v>
      </c>
      <c r="E1324" s="1">
        <v>71.14</v>
      </c>
      <c r="F1324" s="1">
        <v>529.08000000000004</v>
      </c>
    </row>
    <row r="1325" spans="1:6" x14ac:dyDescent="0.2">
      <c r="A1325" s="1" t="s">
        <v>2889</v>
      </c>
      <c r="B1325" s="1" t="s">
        <v>2890</v>
      </c>
      <c r="C1325" s="1" t="s">
        <v>379</v>
      </c>
      <c r="D1325" s="1">
        <v>1587.94</v>
      </c>
      <c r="E1325" s="1">
        <v>71.14</v>
      </c>
      <c r="F1325" s="1">
        <v>1659.08</v>
      </c>
    </row>
    <row r="1326" spans="1:6" x14ac:dyDescent="0.2">
      <c r="A1326" s="1" t="s">
        <v>2891</v>
      </c>
      <c r="B1326" s="1" t="s">
        <v>2892</v>
      </c>
      <c r="C1326" s="1" t="s">
        <v>379</v>
      </c>
      <c r="D1326" s="1">
        <v>661.22</v>
      </c>
      <c r="E1326" s="1">
        <v>54.27</v>
      </c>
      <c r="F1326" s="1">
        <v>715.49</v>
      </c>
    </row>
    <row r="1327" spans="1:6" x14ac:dyDescent="0.2">
      <c r="A1327" s="1" t="s">
        <v>2893</v>
      </c>
      <c r="B1327" s="1" t="s">
        <v>2894</v>
      </c>
      <c r="C1327" s="1" t="s">
        <v>379</v>
      </c>
      <c r="D1327" s="1">
        <v>559.51</v>
      </c>
      <c r="E1327" s="1">
        <v>71.14</v>
      </c>
      <c r="F1327" s="1">
        <v>630.65</v>
      </c>
    </row>
    <row r="1328" spans="1:6" x14ac:dyDescent="0.2">
      <c r="A1328" s="1" t="s">
        <v>2895</v>
      </c>
      <c r="B1328" s="1" t="s">
        <v>2896</v>
      </c>
      <c r="C1328" s="1" t="s">
        <v>379</v>
      </c>
      <c r="D1328" s="1">
        <v>537.27</v>
      </c>
      <c r="E1328" s="1">
        <v>71.14</v>
      </c>
      <c r="F1328" s="1">
        <v>608.41</v>
      </c>
    </row>
    <row r="1329" spans="1:6" x14ac:dyDescent="0.2">
      <c r="A1329" s="1" t="s">
        <v>2897</v>
      </c>
      <c r="B1329" s="1" t="s">
        <v>2898</v>
      </c>
      <c r="C1329" s="1" t="s">
        <v>379</v>
      </c>
      <c r="D1329" s="1">
        <v>1323.55</v>
      </c>
      <c r="E1329" s="1">
        <v>71.14</v>
      </c>
      <c r="F1329" s="1">
        <v>1394.69</v>
      </c>
    </row>
    <row r="1330" spans="1:6" x14ac:dyDescent="0.2">
      <c r="A1330" s="1" t="s">
        <v>2899</v>
      </c>
      <c r="B1330" s="1" t="s">
        <v>2900</v>
      </c>
      <c r="C1330" s="1" t="s">
        <v>379</v>
      </c>
      <c r="D1330" s="1">
        <v>1708.36</v>
      </c>
      <c r="E1330" s="1">
        <v>71.14</v>
      </c>
      <c r="F1330" s="1">
        <v>1779.5</v>
      </c>
    </row>
    <row r="1331" spans="1:6" x14ac:dyDescent="0.2">
      <c r="A1331" s="1" t="s">
        <v>2901</v>
      </c>
      <c r="B1331" s="1" t="s">
        <v>2902</v>
      </c>
      <c r="C1331" s="1" t="s">
        <v>379</v>
      </c>
      <c r="D1331" s="1">
        <v>1431.6</v>
      </c>
      <c r="E1331" s="1">
        <v>71.14</v>
      </c>
      <c r="F1331" s="1">
        <v>1502.74</v>
      </c>
    </row>
    <row r="1332" spans="1:6" x14ac:dyDescent="0.2">
      <c r="A1332" s="1" t="s">
        <v>2903</v>
      </c>
      <c r="B1332" s="1" t="s">
        <v>2904</v>
      </c>
      <c r="C1332" s="1" t="s">
        <v>379</v>
      </c>
      <c r="D1332" s="1">
        <v>994.27</v>
      </c>
      <c r="E1332" s="1">
        <v>47.28</v>
      </c>
      <c r="F1332" s="1">
        <v>1041.55</v>
      </c>
    </row>
    <row r="1333" spans="1:6" x14ac:dyDescent="0.2">
      <c r="A1333" s="1" t="s">
        <v>2905</v>
      </c>
      <c r="B1333" s="1" t="s">
        <v>2906</v>
      </c>
      <c r="C1333" s="1" t="s">
        <v>379</v>
      </c>
      <c r="D1333" s="1">
        <v>747.41</v>
      </c>
      <c r="E1333" s="1">
        <v>57.93</v>
      </c>
      <c r="F1333" s="1">
        <v>805.34</v>
      </c>
    </row>
    <row r="1334" spans="1:6" x14ac:dyDescent="0.2">
      <c r="A1334" s="1" t="s">
        <v>2907</v>
      </c>
      <c r="B1334" s="1" t="s">
        <v>2908</v>
      </c>
      <c r="C1334" s="1" t="s">
        <v>379</v>
      </c>
      <c r="D1334" s="1">
        <v>1704.79</v>
      </c>
      <c r="E1334" s="1">
        <v>47.28</v>
      </c>
      <c r="F1334" s="1">
        <v>1752.07</v>
      </c>
    </row>
    <row r="1335" spans="1:6" x14ac:dyDescent="0.2">
      <c r="A1335" s="1" t="s">
        <v>2909</v>
      </c>
      <c r="B1335" s="1" t="s">
        <v>2910</v>
      </c>
      <c r="C1335" s="1" t="s">
        <v>379</v>
      </c>
      <c r="D1335" s="1">
        <v>1286.6099999999999</v>
      </c>
      <c r="E1335" s="1">
        <v>47.28</v>
      </c>
      <c r="F1335" s="1">
        <v>1333.89</v>
      </c>
    </row>
    <row r="1336" spans="1:6" x14ac:dyDescent="0.2">
      <c r="A1336" s="1" t="s">
        <v>2911</v>
      </c>
      <c r="B1336" s="1" t="s">
        <v>2912</v>
      </c>
      <c r="C1336" s="1" t="s">
        <v>379</v>
      </c>
      <c r="D1336" s="1">
        <v>1530.61</v>
      </c>
      <c r="E1336" s="1">
        <v>23.74</v>
      </c>
      <c r="F1336" s="1">
        <v>1554.35</v>
      </c>
    </row>
    <row r="1337" spans="1:6" x14ac:dyDescent="0.2">
      <c r="A1337" s="1" t="s">
        <v>2913</v>
      </c>
      <c r="B1337" s="1" t="s">
        <v>2914</v>
      </c>
      <c r="C1337" s="1" t="s">
        <v>379</v>
      </c>
      <c r="D1337" s="1">
        <v>299.95999999999998</v>
      </c>
      <c r="E1337" s="1">
        <v>37.4</v>
      </c>
      <c r="F1337" s="1">
        <v>337.36</v>
      </c>
    </row>
    <row r="1338" spans="1:6" x14ac:dyDescent="0.2">
      <c r="A1338" s="1" t="s">
        <v>2915</v>
      </c>
      <c r="B1338" s="1" t="s">
        <v>2916</v>
      </c>
      <c r="C1338" s="1" t="s">
        <v>379</v>
      </c>
      <c r="D1338" s="1">
        <v>669.4</v>
      </c>
      <c r="E1338" s="1">
        <v>71.14</v>
      </c>
      <c r="F1338" s="1">
        <v>740.54</v>
      </c>
    </row>
    <row r="1339" spans="1:6" x14ac:dyDescent="0.2">
      <c r="A1339" s="1" t="s">
        <v>2917</v>
      </c>
      <c r="B1339" s="1" t="s">
        <v>2918</v>
      </c>
      <c r="C1339" s="1" t="s">
        <v>379</v>
      </c>
      <c r="D1339" s="1">
        <v>1264.18</v>
      </c>
      <c r="E1339" s="1">
        <v>112.9</v>
      </c>
      <c r="F1339" s="1">
        <v>1377.08</v>
      </c>
    </row>
    <row r="1340" spans="1:6" x14ac:dyDescent="0.2">
      <c r="A1340" s="1" t="s">
        <v>2919</v>
      </c>
      <c r="B1340" s="1" t="s">
        <v>2920</v>
      </c>
      <c r="C1340" s="1" t="s">
        <v>379</v>
      </c>
      <c r="D1340" s="1">
        <v>5677.62</v>
      </c>
      <c r="E1340" s="1">
        <v>139.34</v>
      </c>
      <c r="F1340" s="1">
        <v>5816.96</v>
      </c>
    </row>
    <row r="1341" spans="1:6" x14ac:dyDescent="0.2">
      <c r="A1341" s="1" t="s">
        <v>2921</v>
      </c>
      <c r="B1341" s="1" t="s">
        <v>2922</v>
      </c>
      <c r="C1341" s="1" t="s">
        <v>379</v>
      </c>
      <c r="D1341" s="1">
        <v>906.3</v>
      </c>
      <c r="E1341" s="1">
        <v>50.71</v>
      </c>
      <c r="F1341" s="1">
        <v>957.01</v>
      </c>
    </row>
    <row r="1342" spans="1:6" x14ac:dyDescent="0.2">
      <c r="A1342" s="1" t="s">
        <v>2923</v>
      </c>
      <c r="B1342" s="1" t="s">
        <v>2924</v>
      </c>
      <c r="C1342" s="1" t="s">
        <v>379</v>
      </c>
      <c r="D1342" s="1">
        <v>1796.21</v>
      </c>
      <c r="E1342" s="1">
        <v>54.03</v>
      </c>
      <c r="F1342" s="1">
        <v>1850.24</v>
      </c>
    </row>
    <row r="1343" spans="1:6" x14ac:dyDescent="0.2">
      <c r="A1343" s="1" t="s">
        <v>2925</v>
      </c>
      <c r="B1343" s="1" t="s">
        <v>2926</v>
      </c>
      <c r="C1343" s="1" t="s">
        <v>379</v>
      </c>
      <c r="D1343" s="1">
        <v>785.4</v>
      </c>
      <c r="E1343" s="1">
        <v>71.14</v>
      </c>
      <c r="F1343" s="1">
        <v>856.54</v>
      </c>
    </row>
    <row r="1344" spans="1:6" x14ac:dyDescent="0.2">
      <c r="A1344" s="1" t="s">
        <v>2927</v>
      </c>
      <c r="B1344" s="1" t="s">
        <v>2928</v>
      </c>
    </row>
    <row r="1345" spans="1:6" x14ac:dyDescent="0.2">
      <c r="A1345" s="1" t="s">
        <v>2929</v>
      </c>
      <c r="B1345" s="1" t="s">
        <v>2930</v>
      </c>
      <c r="C1345" s="1" t="s">
        <v>437</v>
      </c>
      <c r="D1345" s="1">
        <v>869.81</v>
      </c>
      <c r="E1345" s="1">
        <v>37.4</v>
      </c>
      <c r="F1345" s="1">
        <v>907.21</v>
      </c>
    </row>
    <row r="1346" spans="1:6" x14ac:dyDescent="0.2">
      <c r="A1346" s="1" t="s">
        <v>2931</v>
      </c>
      <c r="B1346" s="1" t="s">
        <v>2932</v>
      </c>
      <c r="C1346" s="1" t="s">
        <v>437</v>
      </c>
      <c r="D1346" s="1">
        <v>756.58</v>
      </c>
      <c r="E1346" s="1">
        <v>14.96</v>
      </c>
      <c r="F1346" s="1">
        <v>771.54</v>
      </c>
    </row>
    <row r="1347" spans="1:6" x14ac:dyDescent="0.2">
      <c r="A1347" s="1" t="s">
        <v>2933</v>
      </c>
      <c r="B1347" s="1" t="s">
        <v>2934</v>
      </c>
      <c r="C1347" s="1" t="s">
        <v>437</v>
      </c>
      <c r="D1347" s="1">
        <v>1197.67</v>
      </c>
      <c r="E1347" s="1">
        <v>37.4</v>
      </c>
      <c r="F1347" s="1">
        <v>1235.07</v>
      </c>
    </row>
    <row r="1348" spans="1:6" x14ac:dyDescent="0.2">
      <c r="A1348" s="1" t="s">
        <v>2935</v>
      </c>
      <c r="B1348" s="1" t="s">
        <v>2936</v>
      </c>
      <c r="C1348" s="1" t="s">
        <v>379</v>
      </c>
      <c r="D1348" s="1">
        <v>1303.6199999999999</v>
      </c>
      <c r="E1348" s="1">
        <v>74.8</v>
      </c>
      <c r="F1348" s="1">
        <v>1378.42</v>
      </c>
    </row>
    <row r="1349" spans="1:6" x14ac:dyDescent="0.2">
      <c r="A1349" s="1" t="s">
        <v>2937</v>
      </c>
      <c r="B1349" s="1" t="s">
        <v>2938</v>
      </c>
      <c r="C1349" s="1" t="s">
        <v>379</v>
      </c>
      <c r="D1349" s="1">
        <v>1052.8599999999999</v>
      </c>
      <c r="E1349" s="1">
        <v>12.34</v>
      </c>
      <c r="F1349" s="1">
        <v>1065.2</v>
      </c>
    </row>
    <row r="1350" spans="1:6" x14ac:dyDescent="0.2">
      <c r="A1350" s="1" t="s">
        <v>2939</v>
      </c>
      <c r="B1350" s="1" t="s">
        <v>2940</v>
      </c>
      <c r="C1350" s="1" t="s">
        <v>379</v>
      </c>
      <c r="D1350" s="1">
        <v>815.62</v>
      </c>
      <c r="E1350" s="1">
        <v>37.4</v>
      </c>
      <c r="F1350" s="1">
        <v>853.02</v>
      </c>
    </row>
    <row r="1351" spans="1:6" x14ac:dyDescent="0.2">
      <c r="A1351" s="1" t="s">
        <v>2941</v>
      </c>
      <c r="B1351" s="1" t="s">
        <v>2942</v>
      </c>
      <c r="C1351" s="1" t="s">
        <v>379</v>
      </c>
      <c r="D1351" s="1">
        <v>1229.3399999999999</v>
      </c>
      <c r="E1351" s="1">
        <v>23.74</v>
      </c>
      <c r="F1351" s="1">
        <v>1253.08</v>
      </c>
    </row>
    <row r="1352" spans="1:6" x14ac:dyDescent="0.2">
      <c r="A1352" s="1" t="s">
        <v>2943</v>
      </c>
      <c r="B1352" s="1" t="s">
        <v>2944</v>
      </c>
      <c r="C1352" s="1" t="s">
        <v>379</v>
      </c>
      <c r="D1352" s="1">
        <v>620.22</v>
      </c>
      <c r="E1352" s="1">
        <v>47.28</v>
      </c>
      <c r="F1352" s="1">
        <v>667.5</v>
      </c>
    </row>
    <row r="1353" spans="1:6" x14ac:dyDescent="0.2">
      <c r="A1353" s="1" t="s">
        <v>2945</v>
      </c>
      <c r="B1353" s="1" t="s">
        <v>2946</v>
      </c>
      <c r="C1353" s="1" t="s">
        <v>437</v>
      </c>
      <c r="D1353" s="1">
        <v>193.07</v>
      </c>
      <c r="E1353" s="1">
        <v>18.71</v>
      </c>
      <c r="F1353" s="1">
        <v>211.78</v>
      </c>
    </row>
    <row r="1354" spans="1:6" x14ac:dyDescent="0.2">
      <c r="A1354" s="1" t="s">
        <v>2947</v>
      </c>
      <c r="B1354" s="1" t="s">
        <v>2948</v>
      </c>
      <c r="C1354" s="1" t="s">
        <v>437</v>
      </c>
      <c r="D1354" s="1">
        <v>237.4</v>
      </c>
      <c r="E1354" s="1">
        <v>18.71</v>
      </c>
      <c r="F1354" s="1">
        <v>256.11</v>
      </c>
    </row>
    <row r="1355" spans="1:6" x14ac:dyDescent="0.2">
      <c r="A1355" s="1" t="s">
        <v>2949</v>
      </c>
      <c r="B1355" s="1" t="s">
        <v>2950</v>
      </c>
      <c r="C1355" s="1" t="s">
        <v>379</v>
      </c>
      <c r="D1355" s="1">
        <v>1161.07</v>
      </c>
      <c r="E1355" s="1">
        <v>54.27</v>
      </c>
      <c r="F1355" s="1">
        <v>1215.3399999999999</v>
      </c>
    </row>
    <row r="1356" spans="1:6" x14ac:dyDescent="0.2">
      <c r="A1356" s="1" t="s">
        <v>2951</v>
      </c>
      <c r="B1356" s="1" t="s">
        <v>2952</v>
      </c>
      <c r="C1356" s="1" t="s">
        <v>379</v>
      </c>
      <c r="D1356" s="1">
        <v>1219.49</v>
      </c>
      <c r="E1356" s="1">
        <v>23.74</v>
      </c>
      <c r="F1356" s="1">
        <v>1243.23</v>
      </c>
    </row>
    <row r="1357" spans="1:6" x14ac:dyDescent="0.2">
      <c r="A1357" s="1" t="s">
        <v>2953</v>
      </c>
      <c r="B1357" s="1" t="s">
        <v>2954</v>
      </c>
      <c r="C1357" s="1" t="s">
        <v>379</v>
      </c>
      <c r="D1357" s="1">
        <v>1004.13</v>
      </c>
      <c r="E1357" s="1">
        <v>47.28</v>
      </c>
      <c r="F1357" s="1">
        <v>1051.4100000000001</v>
      </c>
    </row>
    <row r="1358" spans="1:6" x14ac:dyDescent="0.2">
      <c r="A1358" s="1" t="s">
        <v>2955</v>
      </c>
      <c r="B1358" s="1" t="s">
        <v>2956</v>
      </c>
      <c r="C1358" s="1" t="s">
        <v>379</v>
      </c>
      <c r="D1358" s="1">
        <v>781.07</v>
      </c>
      <c r="E1358" s="1">
        <v>14.96</v>
      </c>
      <c r="F1358" s="1">
        <v>796.03</v>
      </c>
    </row>
    <row r="1359" spans="1:6" x14ac:dyDescent="0.2">
      <c r="A1359" s="1" t="s">
        <v>2957</v>
      </c>
      <c r="B1359" s="1" t="s">
        <v>2958</v>
      </c>
      <c r="C1359" s="1" t="s">
        <v>379</v>
      </c>
      <c r="D1359" s="1">
        <v>595.02</v>
      </c>
      <c r="F1359" s="1">
        <v>595.02</v>
      </c>
    </row>
    <row r="1360" spans="1:6" x14ac:dyDescent="0.2">
      <c r="A1360" s="1" t="s">
        <v>2959</v>
      </c>
      <c r="B1360" s="1" t="s">
        <v>2960</v>
      </c>
    </row>
    <row r="1361" spans="1:6" x14ac:dyDescent="0.2">
      <c r="A1361" s="1" t="s">
        <v>2961</v>
      </c>
      <c r="B1361" s="1" t="s">
        <v>2962</v>
      </c>
      <c r="C1361" s="1" t="s">
        <v>379</v>
      </c>
      <c r="D1361" s="1">
        <v>3045.66</v>
      </c>
      <c r="E1361" s="1">
        <v>52.69</v>
      </c>
      <c r="F1361" s="1">
        <v>3098.35</v>
      </c>
    </row>
    <row r="1362" spans="1:6" x14ac:dyDescent="0.2">
      <c r="A1362" s="1" t="s">
        <v>2963</v>
      </c>
      <c r="B1362" s="1" t="s">
        <v>2964</v>
      </c>
      <c r="C1362" s="1" t="s">
        <v>379</v>
      </c>
      <c r="D1362" s="1">
        <v>1793.07</v>
      </c>
      <c r="E1362" s="1">
        <v>52.69</v>
      </c>
      <c r="F1362" s="1">
        <v>1845.76</v>
      </c>
    </row>
    <row r="1363" spans="1:6" x14ac:dyDescent="0.2">
      <c r="A1363" s="1" t="s">
        <v>2965</v>
      </c>
      <c r="B1363" s="1" t="s">
        <v>2966</v>
      </c>
      <c r="C1363" s="1" t="s">
        <v>379</v>
      </c>
      <c r="D1363" s="1">
        <v>1923.17</v>
      </c>
      <c r="E1363" s="1">
        <v>52.69</v>
      </c>
      <c r="F1363" s="1">
        <v>1975.86</v>
      </c>
    </row>
    <row r="1364" spans="1:6" x14ac:dyDescent="0.2">
      <c r="A1364" s="1" t="s">
        <v>2967</v>
      </c>
      <c r="B1364" s="1" t="s">
        <v>2968</v>
      </c>
      <c r="C1364" s="1" t="s">
        <v>379</v>
      </c>
      <c r="D1364" s="1">
        <v>2913.21</v>
      </c>
      <c r="E1364" s="1">
        <v>52.69</v>
      </c>
      <c r="F1364" s="1">
        <v>2965.9</v>
      </c>
    </row>
    <row r="1365" spans="1:6" x14ac:dyDescent="0.2">
      <c r="A1365" s="1" t="s">
        <v>2969</v>
      </c>
      <c r="B1365" s="1" t="s">
        <v>2970</v>
      </c>
      <c r="C1365" s="1" t="s">
        <v>379</v>
      </c>
      <c r="D1365" s="1">
        <v>2348.4699999999998</v>
      </c>
      <c r="E1365" s="1">
        <v>96.54</v>
      </c>
      <c r="F1365" s="1">
        <v>2445.0100000000002</v>
      </c>
    </row>
    <row r="1366" spans="1:6" x14ac:dyDescent="0.2">
      <c r="A1366" s="1" t="s">
        <v>2971</v>
      </c>
      <c r="B1366" s="1" t="s">
        <v>2972</v>
      </c>
      <c r="C1366" s="1" t="s">
        <v>379</v>
      </c>
      <c r="D1366" s="1">
        <v>3538.35</v>
      </c>
      <c r="E1366" s="1">
        <v>96.54</v>
      </c>
      <c r="F1366" s="1">
        <v>3634.89</v>
      </c>
    </row>
    <row r="1367" spans="1:6" x14ac:dyDescent="0.2">
      <c r="A1367" s="1" t="s">
        <v>2973</v>
      </c>
      <c r="B1367" s="1" t="s">
        <v>2974</v>
      </c>
      <c r="C1367" s="1" t="s">
        <v>379</v>
      </c>
      <c r="D1367" s="1">
        <v>2830.03</v>
      </c>
      <c r="E1367" s="1">
        <v>96.54</v>
      </c>
      <c r="F1367" s="1">
        <v>2926.57</v>
      </c>
    </row>
    <row r="1368" spans="1:6" x14ac:dyDescent="0.2">
      <c r="A1368" s="1" t="s">
        <v>2975</v>
      </c>
      <c r="B1368" s="1" t="s">
        <v>2976</v>
      </c>
      <c r="C1368" s="1" t="s">
        <v>379</v>
      </c>
      <c r="D1368" s="1">
        <v>3581.85</v>
      </c>
      <c r="E1368" s="1">
        <v>96.54</v>
      </c>
      <c r="F1368" s="1">
        <v>3678.39</v>
      </c>
    </row>
    <row r="1369" spans="1:6" x14ac:dyDescent="0.2">
      <c r="A1369" s="1" t="s">
        <v>2977</v>
      </c>
      <c r="B1369" s="1" t="s">
        <v>2978</v>
      </c>
      <c r="C1369" s="1" t="s">
        <v>379</v>
      </c>
      <c r="D1369" s="1">
        <v>2292.7600000000002</v>
      </c>
      <c r="E1369" s="1">
        <v>52.69</v>
      </c>
      <c r="F1369" s="1">
        <v>2345.4499999999998</v>
      </c>
    </row>
    <row r="1370" spans="1:6" x14ac:dyDescent="0.2">
      <c r="A1370" s="1" t="s">
        <v>2979</v>
      </c>
      <c r="B1370" s="1" t="s">
        <v>2980</v>
      </c>
      <c r="C1370" s="1" t="s">
        <v>379</v>
      </c>
      <c r="D1370" s="1">
        <v>2314.19</v>
      </c>
      <c r="E1370" s="1">
        <v>52.69</v>
      </c>
      <c r="F1370" s="1">
        <v>2366.88</v>
      </c>
    </row>
    <row r="1371" spans="1:6" x14ac:dyDescent="0.2">
      <c r="A1371" s="1" t="s">
        <v>2981</v>
      </c>
      <c r="B1371" s="1" t="s">
        <v>2982</v>
      </c>
      <c r="C1371" s="1" t="s">
        <v>379</v>
      </c>
      <c r="D1371" s="1">
        <v>3450.14</v>
      </c>
      <c r="E1371" s="1">
        <v>52.69</v>
      </c>
      <c r="F1371" s="1">
        <v>3502.83</v>
      </c>
    </row>
    <row r="1372" spans="1:6" x14ac:dyDescent="0.2">
      <c r="A1372" s="1" t="s">
        <v>2983</v>
      </c>
      <c r="B1372" s="1" t="s">
        <v>2984</v>
      </c>
      <c r="C1372" s="1" t="s">
        <v>379</v>
      </c>
      <c r="D1372" s="1">
        <v>2864.13</v>
      </c>
      <c r="E1372" s="1">
        <v>96.54</v>
      </c>
      <c r="F1372" s="1">
        <v>2960.67</v>
      </c>
    </row>
    <row r="1373" spans="1:6" x14ac:dyDescent="0.2">
      <c r="A1373" s="1" t="s">
        <v>2985</v>
      </c>
      <c r="B1373" s="1" t="s">
        <v>2986</v>
      </c>
      <c r="C1373" s="1" t="s">
        <v>379</v>
      </c>
      <c r="D1373" s="1">
        <v>4067.63</v>
      </c>
      <c r="E1373" s="1">
        <v>96.54</v>
      </c>
      <c r="F1373" s="1">
        <v>4164.17</v>
      </c>
    </row>
    <row r="1374" spans="1:6" x14ac:dyDescent="0.2">
      <c r="A1374" s="1" t="s">
        <v>2987</v>
      </c>
      <c r="B1374" s="1" t="s">
        <v>2988</v>
      </c>
      <c r="C1374" s="1" t="s">
        <v>379</v>
      </c>
      <c r="D1374" s="1">
        <v>3105.61</v>
      </c>
      <c r="E1374" s="1">
        <v>96.54</v>
      </c>
      <c r="F1374" s="1">
        <v>3202.15</v>
      </c>
    </row>
    <row r="1375" spans="1:6" x14ac:dyDescent="0.2">
      <c r="A1375" s="1" t="s">
        <v>2989</v>
      </c>
      <c r="B1375" s="1" t="s">
        <v>2990</v>
      </c>
      <c r="C1375" s="1" t="s">
        <v>379</v>
      </c>
      <c r="D1375" s="1">
        <v>4109.57</v>
      </c>
      <c r="E1375" s="1">
        <v>96.54</v>
      </c>
      <c r="F1375" s="1">
        <v>4206.1099999999997</v>
      </c>
    </row>
    <row r="1376" spans="1:6" x14ac:dyDescent="0.2">
      <c r="A1376" s="1" t="s">
        <v>2991</v>
      </c>
      <c r="B1376" s="1" t="s">
        <v>2992</v>
      </c>
      <c r="C1376" s="1" t="s">
        <v>379</v>
      </c>
      <c r="D1376" s="1">
        <v>4163.55</v>
      </c>
      <c r="E1376" s="1">
        <v>96.54</v>
      </c>
      <c r="F1376" s="1">
        <v>4260.09</v>
      </c>
    </row>
    <row r="1377" spans="1:6" x14ac:dyDescent="0.2">
      <c r="A1377" s="1" t="s">
        <v>2993</v>
      </c>
      <c r="B1377" s="1" t="s">
        <v>2994</v>
      </c>
      <c r="C1377" s="1" t="s">
        <v>379</v>
      </c>
      <c r="D1377" s="1">
        <v>4027.68</v>
      </c>
      <c r="E1377" s="1">
        <v>52.69</v>
      </c>
      <c r="F1377" s="1">
        <v>4080.37</v>
      </c>
    </row>
    <row r="1378" spans="1:6" x14ac:dyDescent="0.2">
      <c r="A1378" s="1" t="s">
        <v>2995</v>
      </c>
      <c r="B1378" s="1" t="s">
        <v>2996</v>
      </c>
      <c r="C1378" s="1" t="s">
        <v>379</v>
      </c>
      <c r="D1378" s="1">
        <v>3130.37</v>
      </c>
      <c r="E1378" s="1">
        <v>52.69</v>
      </c>
      <c r="F1378" s="1">
        <v>3183.06</v>
      </c>
    </row>
    <row r="1379" spans="1:6" x14ac:dyDescent="0.2">
      <c r="A1379" s="1" t="s">
        <v>2997</v>
      </c>
      <c r="B1379" s="1" t="s">
        <v>2998</v>
      </c>
      <c r="C1379" s="1" t="s">
        <v>379</v>
      </c>
      <c r="D1379" s="1">
        <v>4292.2</v>
      </c>
      <c r="E1379" s="1">
        <v>52.69</v>
      </c>
      <c r="F1379" s="1">
        <v>4344.8900000000003</v>
      </c>
    </row>
    <row r="1380" spans="1:6" x14ac:dyDescent="0.2">
      <c r="A1380" s="1" t="s">
        <v>2999</v>
      </c>
      <c r="B1380" s="1" t="s">
        <v>3000</v>
      </c>
      <c r="C1380" s="1" t="s">
        <v>379</v>
      </c>
      <c r="D1380" s="1">
        <v>3262.98</v>
      </c>
      <c r="E1380" s="1">
        <v>211.46</v>
      </c>
      <c r="F1380" s="1">
        <v>3474.44</v>
      </c>
    </row>
    <row r="1381" spans="1:6" x14ac:dyDescent="0.2">
      <c r="A1381" s="1" t="s">
        <v>3001</v>
      </c>
      <c r="B1381" s="1" t="s">
        <v>3002</v>
      </c>
      <c r="C1381" s="1" t="s">
        <v>379</v>
      </c>
      <c r="D1381" s="1">
        <v>2738.87</v>
      </c>
      <c r="E1381" s="1">
        <v>52.69</v>
      </c>
      <c r="F1381" s="1">
        <v>2791.56</v>
      </c>
    </row>
    <row r="1382" spans="1:6" x14ac:dyDescent="0.2">
      <c r="A1382" s="1" t="s">
        <v>3003</v>
      </c>
      <c r="B1382" s="1" t="s">
        <v>3004</v>
      </c>
      <c r="C1382" s="1" t="s">
        <v>379</v>
      </c>
      <c r="D1382" s="1">
        <v>1644.38</v>
      </c>
      <c r="E1382" s="1">
        <v>52.69</v>
      </c>
      <c r="F1382" s="1">
        <v>1697.07</v>
      </c>
    </row>
    <row r="1383" spans="1:6" x14ac:dyDescent="0.2">
      <c r="A1383" s="1" t="s">
        <v>3005</v>
      </c>
      <c r="B1383" s="1" t="s">
        <v>3006</v>
      </c>
      <c r="C1383" s="1" t="s">
        <v>379</v>
      </c>
      <c r="D1383" s="1">
        <v>2634.96</v>
      </c>
      <c r="E1383" s="1">
        <v>52.69</v>
      </c>
      <c r="F1383" s="1">
        <v>2687.65</v>
      </c>
    </row>
    <row r="1384" spans="1:6" x14ac:dyDescent="0.2">
      <c r="A1384" s="1" t="s">
        <v>3007</v>
      </c>
      <c r="B1384" s="1" t="s">
        <v>3008</v>
      </c>
      <c r="C1384" s="1" t="s">
        <v>379</v>
      </c>
      <c r="D1384" s="1">
        <v>2186.06</v>
      </c>
      <c r="E1384" s="1">
        <v>52.69</v>
      </c>
      <c r="F1384" s="1">
        <v>2238.75</v>
      </c>
    </row>
    <row r="1385" spans="1:6" x14ac:dyDescent="0.2">
      <c r="A1385" s="1" t="s">
        <v>3009</v>
      </c>
      <c r="B1385" s="1" t="s">
        <v>3010</v>
      </c>
    </row>
    <row r="1386" spans="1:6" x14ac:dyDescent="0.2">
      <c r="A1386" s="1" t="s">
        <v>3011</v>
      </c>
      <c r="B1386" s="1" t="s">
        <v>3012</v>
      </c>
      <c r="C1386" s="1" t="s">
        <v>437</v>
      </c>
      <c r="D1386" s="1">
        <v>1329.94</v>
      </c>
      <c r="E1386" s="1">
        <v>43.85</v>
      </c>
      <c r="F1386" s="1">
        <v>1373.79</v>
      </c>
    </row>
    <row r="1387" spans="1:6" x14ac:dyDescent="0.2">
      <c r="A1387" s="1" t="s">
        <v>3013</v>
      </c>
      <c r="B1387" s="1" t="s">
        <v>3014</v>
      </c>
    </row>
    <row r="1388" spans="1:6" x14ac:dyDescent="0.2">
      <c r="A1388" s="1" t="s">
        <v>3015</v>
      </c>
      <c r="B1388" s="1" t="s">
        <v>3016</v>
      </c>
      <c r="C1388" s="1" t="s">
        <v>379</v>
      </c>
      <c r="D1388" s="1">
        <v>793.47</v>
      </c>
      <c r="E1388" s="1">
        <v>37.4</v>
      </c>
      <c r="F1388" s="1">
        <v>830.87</v>
      </c>
    </row>
    <row r="1389" spans="1:6" x14ac:dyDescent="0.2">
      <c r="A1389" s="1" t="s">
        <v>3017</v>
      </c>
      <c r="B1389" s="1" t="s">
        <v>3018</v>
      </c>
      <c r="C1389" s="1" t="s">
        <v>379</v>
      </c>
      <c r="D1389" s="1">
        <v>976.84</v>
      </c>
      <c r="E1389" s="1">
        <v>105.04</v>
      </c>
      <c r="F1389" s="1">
        <v>1081.8800000000001</v>
      </c>
    </row>
    <row r="1390" spans="1:6" x14ac:dyDescent="0.2">
      <c r="A1390" s="1" t="s">
        <v>3019</v>
      </c>
      <c r="B1390" s="1" t="s">
        <v>3020</v>
      </c>
    </row>
    <row r="1391" spans="1:6" x14ac:dyDescent="0.2">
      <c r="A1391" s="1" t="s">
        <v>3021</v>
      </c>
      <c r="B1391" s="1" t="s">
        <v>3022</v>
      </c>
      <c r="C1391" s="1" t="s">
        <v>437</v>
      </c>
      <c r="D1391" s="1">
        <v>737.84</v>
      </c>
      <c r="E1391" s="1">
        <v>44.88</v>
      </c>
      <c r="F1391" s="1">
        <v>782.72</v>
      </c>
    </row>
    <row r="1392" spans="1:6" x14ac:dyDescent="0.2">
      <c r="A1392" s="1" t="s">
        <v>3023</v>
      </c>
      <c r="B1392" s="1" t="s">
        <v>3024</v>
      </c>
      <c r="C1392" s="1" t="s">
        <v>437</v>
      </c>
      <c r="D1392" s="1">
        <v>511.16</v>
      </c>
      <c r="E1392" s="1">
        <v>18.71</v>
      </c>
      <c r="F1392" s="1">
        <v>529.87</v>
      </c>
    </row>
    <row r="1393" spans="1:6" x14ac:dyDescent="0.2">
      <c r="A1393" s="1" t="s">
        <v>3025</v>
      </c>
      <c r="B1393" s="1" t="s">
        <v>3026</v>
      </c>
      <c r="C1393" s="1" t="s">
        <v>437</v>
      </c>
      <c r="D1393" s="1">
        <v>586.42999999999995</v>
      </c>
      <c r="E1393" s="1">
        <v>37.4</v>
      </c>
      <c r="F1393" s="1">
        <v>623.83000000000004</v>
      </c>
    </row>
    <row r="1394" spans="1:6" x14ac:dyDescent="0.2">
      <c r="A1394" s="1" t="s">
        <v>3027</v>
      </c>
      <c r="B1394" s="1" t="s">
        <v>3028</v>
      </c>
    </row>
    <row r="1395" spans="1:6" x14ac:dyDescent="0.2">
      <c r="A1395" s="1" t="s">
        <v>3029</v>
      </c>
      <c r="B1395" s="1" t="s">
        <v>3030</v>
      </c>
      <c r="C1395" s="1" t="s">
        <v>379</v>
      </c>
      <c r="E1395" s="1">
        <v>37.4</v>
      </c>
      <c r="F1395" s="1">
        <v>37.4</v>
      </c>
    </row>
    <row r="1396" spans="1:6" x14ac:dyDescent="0.2">
      <c r="A1396" s="1" t="s">
        <v>3031</v>
      </c>
      <c r="B1396" s="1" t="s">
        <v>3032</v>
      </c>
      <c r="C1396" s="1" t="s">
        <v>437</v>
      </c>
      <c r="D1396" s="1">
        <v>1.75</v>
      </c>
      <c r="E1396" s="1">
        <v>9.73</v>
      </c>
      <c r="F1396" s="1">
        <v>11.48</v>
      </c>
    </row>
    <row r="1397" spans="1:6" x14ac:dyDescent="0.2">
      <c r="A1397" s="1" t="s">
        <v>3033</v>
      </c>
      <c r="B1397" s="1" t="s">
        <v>3034</v>
      </c>
      <c r="C1397" s="1" t="s">
        <v>437</v>
      </c>
      <c r="E1397" s="1">
        <v>22.44</v>
      </c>
      <c r="F1397" s="1">
        <v>22.44</v>
      </c>
    </row>
    <row r="1398" spans="1:6" x14ac:dyDescent="0.2">
      <c r="A1398" s="1" t="s">
        <v>3035</v>
      </c>
      <c r="B1398" s="1" t="s">
        <v>3036</v>
      </c>
      <c r="C1398" s="1" t="s">
        <v>437</v>
      </c>
      <c r="D1398" s="1">
        <v>31.7</v>
      </c>
      <c r="E1398" s="1">
        <v>23.37</v>
      </c>
      <c r="F1398" s="1">
        <v>55.07</v>
      </c>
    </row>
    <row r="1399" spans="1:6" x14ac:dyDescent="0.2">
      <c r="A1399" s="1" t="s">
        <v>3037</v>
      </c>
      <c r="B1399" s="1" t="s">
        <v>3038</v>
      </c>
      <c r="C1399" s="1" t="s">
        <v>640</v>
      </c>
      <c r="D1399" s="1">
        <v>3788.13</v>
      </c>
      <c r="E1399" s="1">
        <v>87.7</v>
      </c>
      <c r="F1399" s="1">
        <v>3875.83</v>
      </c>
    </row>
    <row r="1400" spans="1:6" x14ac:dyDescent="0.2">
      <c r="A1400" s="1" t="s">
        <v>3039</v>
      </c>
      <c r="B1400" s="1" t="s">
        <v>3040</v>
      </c>
      <c r="C1400" s="1" t="s">
        <v>437</v>
      </c>
      <c r="D1400" s="1">
        <v>125.28</v>
      </c>
      <c r="E1400" s="1">
        <v>9.73</v>
      </c>
      <c r="F1400" s="1">
        <v>135.01</v>
      </c>
    </row>
    <row r="1401" spans="1:6" x14ac:dyDescent="0.2">
      <c r="A1401" s="1" t="s">
        <v>3041</v>
      </c>
      <c r="B1401" s="1" t="s">
        <v>3042</v>
      </c>
      <c r="C1401" s="1" t="s">
        <v>437</v>
      </c>
      <c r="D1401" s="1">
        <v>455.92</v>
      </c>
      <c r="E1401" s="1">
        <v>9.73</v>
      </c>
      <c r="F1401" s="1">
        <v>465.65</v>
      </c>
    </row>
    <row r="1402" spans="1:6" x14ac:dyDescent="0.2">
      <c r="A1402" s="1" t="s">
        <v>3043</v>
      </c>
      <c r="B1402" s="1" t="s">
        <v>3044</v>
      </c>
      <c r="C1402" s="1" t="s">
        <v>379</v>
      </c>
      <c r="D1402" s="1">
        <v>290.89</v>
      </c>
      <c r="E1402" s="1">
        <v>44.88</v>
      </c>
      <c r="F1402" s="1">
        <v>335.77</v>
      </c>
    </row>
    <row r="1403" spans="1:6" x14ac:dyDescent="0.2">
      <c r="A1403" s="1" t="s">
        <v>3045</v>
      </c>
      <c r="B1403" s="1" t="s">
        <v>3046</v>
      </c>
      <c r="C1403" s="1" t="s">
        <v>379</v>
      </c>
      <c r="D1403" s="1">
        <v>133.81</v>
      </c>
      <c r="E1403" s="1">
        <v>8.14</v>
      </c>
      <c r="F1403" s="1">
        <v>141.94999999999999</v>
      </c>
    </row>
    <row r="1404" spans="1:6" x14ac:dyDescent="0.2">
      <c r="A1404" s="1" t="s">
        <v>3047</v>
      </c>
      <c r="B1404" s="1" t="s">
        <v>3048</v>
      </c>
      <c r="C1404" s="1" t="s">
        <v>379</v>
      </c>
      <c r="D1404" s="1">
        <v>47.77</v>
      </c>
      <c r="E1404" s="1">
        <v>8.14</v>
      </c>
      <c r="F1404" s="1">
        <v>55.91</v>
      </c>
    </row>
    <row r="1405" spans="1:6" x14ac:dyDescent="0.2">
      <c r="A1405" s="1" t="s">
        <v>3049</v>
      </c>
      <c r="B1405" s="1" t="s">
        <v>3050</v>
      </c>
      <c r="C1405" s="1" t="s">
        <v>379</v>
      </c>
      <c r="D1405" s="1">
        <v>708.28</v>
      </c>
      <c r="E1405" s="1">
        <v>80.11</v>
      </c>
      <c r="F1405" s="1">
        <v>788.39</v>
      </c>
    </row>
    <row r="1406" spans="1:6" x14ac:dyDescent="0.2">
      <c r="A1406" s="1" t="s">
        <v>3051</v>
      </c>
      <c r="B1406" s="1" t="s">
        <v>3052</v>
      </c>
      <c r="C1406" s="1" t="s">
        <v>379</v>
      </c>
      <c r="D1406" s="1">
        <v>1307.97</v>
      </c>
      <c r="E1406" s="1">
        <v>80.11</v>
      </c>
      <c r="F1406" s="1">
        <v>1388.08</v>
      </c>
    </row>
    <row r="1407" spans="1:6" x14ac:dyDescent="0.2">
      <c r="A1407" s="1" t="s">
        <v>3053</v>
      </c>
      <c r="B1407" s="1" t="s">
        <v>121</v>
      </c>
    </row>
    <row r="1408" spans="1:6" x14ac:dyDescent="0.2">
      <c r="A1408" s="1" t="s">
        <v>3054</v>
      </c>
      <c r="B1408" s="1" t="s">
        <v>3055</v>
      </c>
    </row>
    <row r="1409" spans="1:6" x14ac:dyDescent="0.2">
      <c r="A1409" s="1" t="s">
        <v>3056</v>
      </c>
      <c r="B1409" s="1" t="s">
        <v>3057</v>
      </c>
      <c r="C1409" s="1" t="s">
        <v>379</v>
      </c>
      <c r="D1409" s="1">
        <v>820.29</v>
      </c>
      <c r="E1409" s="1">
        <v>56.11</v>
      </c>
      <c r="F1409" s="1">
        <v>876.4</v>
      </c>
    </row>
    <row r="1410" spans="1:6" x14ac:dyDescent="0.2">
      <c r="A1410" s="1" t="s">
        <v>3058</v>
      </c>
      <c r="B1410" s="1" t="s">
        <v>3059</v>
      </c>
      <c r="C1410" s="1" t="s">
        <v>379</v>
      </c>
      <c r="D1410" s="1">
        <v>383.97</v>
      </c>
      <c r="E1410" s="1">
        <v>56.11</v>
      </c>
      <c r="F1410" s="1">
        <v>440.08</v>
      </c>
    </row>
    <row r="1411" spans="1:6" x14ac:dyDescent="0.2">
      <c r="A1411" s="1" t="s">
        <v>3060</v>
      </c>
      <c r="B1411" s="1" t="s">
        <v>3061</v>
      </c>
      <c r="C1411" s="1" t="s">
        <v>379</v>
      </c>
      <c r="D1411" s="1">
        <v>1072.8599999999999</v>
      </c>
      <c r="E1411" s="1">
        <v>56.11</v>
      </c>
      <c r="F1411" s="1">
        <v>1128.97</v>
      </c>
    </row>
    <row r="1412" spans="1:6" x14ac:dyDescent="0.2">
      <c r="A1412" s="1" t="s">
        <v>3062</v>
      </c>
      <c r="B1412" s="1" t="s">
        <v>3063</v>
      </c>
      <c r="C1412" s="1" t="s">
        <v>379</v>
      </c>
      <c r="D1412" s="1">
        <v>798.32</v>
      </c>
      <c r="E1412" s="1">
        <v>56.11</v>
      </c>
      <c r="F1412" s="1">
        <v>854.43</v>
      </c>
    </row>
    <row r="1413" spans="1:6" x14ac:dyDescent="0.2">
      <c r="A1413" s="1" t="s">
        <v>3064</v>
      </c>
      <c r="B1413" s="1" t="s">
        <v>3065</v>
      </c>
      <c r="C1413" s="1" t="s">
        <v>379</v>
      </c>
      <c r="D1413" s="1">
        <v>849.43</v>
      </c>
      <c r="E1413" s="1">
        <v>56.11</v>
      </c>
      <c r="F1413" s="1">
        <v>905.54</v>
      </c>
    </row>
    <row r="1414" spans="1:6" x14ac:dyDescent="0.2">
      <c r="A1414" s="1" t="s">
        <v>3066</v>
      </c>
      <c r="B1414" s="1" t="s">
        <v>3067</v>
      </c>
      <c r="C1414" s="1" t="s">
        <v>379</v>
      </c>
      <c r="D1414" s="1">
        <v>393.52</v>
      </c>
      <c r="E1414" s="1">
        <v>56.11</v>
      </c>
      <c r="F1414" s="1">
        <v>449.63</v>
      </c>
    </row>
    <row r="1415" spans="1:6" x14ac:dyDescent="0.2">
      <c r="A1415" s="1" t="s">
        <v>3068</v>
      </c>
      <c r="B1415" s="1" t="s">
        <v>3069</v>
      </c>
      <c r="C1415" s="1" t="s">
        <v>379</v>
      </c>
      <c r="D1415" s="1">
        <v>939.81</v>
      </c>
      <c r="E1415" s="1">
        <v>56.11</v>
      </c>
      <c r="F1415" s="1">
        <v>995.92</v>
      </c>
    </row>
    <row r="1416" spans="1:6" x14ac:dyDescent="0.2">
      <c r="A1416" s="1" t="s">
        <v>3070</v>
      </c>
      <c r="B1416" s="1" t="s">
        <v>3071</v>
      </c>
      <c r="C1416" s="1" t="s">
        <v>379</v>
      </c>
      <c r="D1416" s="1">
        <v>647.94000000000005</v>
      </c>
      <c r="E1416" s="1">
        <v>56.11</v>
      </c>
      <c r="F1416" s="1">
        <v>704.05</v>
      </c>
    </row>
    <row r="1417" spans="1:6" x14ac:dyDescent="0.2">
      <c r="A1417" s="1" t="s">
        <v>3072</v>
      </c>
      <c r="B1417" s="1" t="s">
        <v>3073</v>
      </c>
      <c r="C1417" s="1" t="s">
        <v>379</v>
      </c>
      <c r="D1417" s="1">
        <v>1074.07</v>
      </c>
      <c r="E1417" s="1">
        <v>56.11</v>
      </c>
      <c r="F1417" s="1">
        <v>1130.18</v>
      </c>
    </row>
    <row r="1418" spans="1:6" x14ac:dyDescent="0.2">
      <c r="A1418" s="1" t="s">
        <v>3074</v>
      </c>
      <c r="B1418" s="1" t="s">
        <v>3075</v>
      </c>
      <c r="C1418" s="1" t="s">
        <v>379</v>
      </c>
      <c r="D1418" s="1">
        <v>1128.58</v>
      </c>
      <c r="E1418" s="1">
        <v>56.11</v>
      </c>
      <c r="F1418" s="1">
        <v>1184.69</v>
      </c>
    </row>
    <row r="1419" spans="1:6" x14ac:dyDescent="0.2">
      <c r="A1419" s="1" t="s">
        <v>3076</v>
      </c>
      <c r="B1419" s="1" t="s">
        <v>3077</v>
      </c>
      <c r="C1419" s="1" t="s">
        <v>379</v>
      </c>
      <c r="D1419" s="1">
        <v>431.35</v>
      </c>
      <c r="F1419" s="1">
        <v>431.35</v>
      </c>
    </row>
    <row r="1420" spans="1:6" x14ac:dyDescent="0.2">
      <c r="A1420" s="1" t="s">
        <v>122</v>
      </c>
      <c r="B1420" s="1" t="s">
        <v>3078</v>
      </c>
      <c r="C1420" s="1" t="s">
        <v>379</v>
      </c>
      <c r="D1420" s="1">
        <v>1047.2</v>
      </c>
      <c r="E1420" s="1">
        <v>43.12</v>
      </c>
      <c r="F1420" s="1">
        <v>1090.32</v>
      </c>
    </row>
    <row r="1421" spans="1:6" x14ac:dyDescent="0.2">
      <c r="A1421" s="1" t="s">
        <v>3079</v>
      </c>
      <c r="B1421" s="1" t="s">
        <v>3080</v>
      </c>
      <c r="C1421" s="1" t="s">
        <v>379</v>
      </c>
      <c r="D1421" s="1">
        <v>1831.38</v>
      </c>
      <c r="E1421" s="1">
        <v>56.11</v>
      </c>
      <c r="F1421" s="1">
        <v>1887.49</v>
      </c>
    </row>
    <row r="1422" spans="1:6" x14ac:dyDescent="0.2">
      <c r="A1422" s="1" t="s">
        <v>123</v>
      </c>
      <c r="B1422" s="1" t="s">
        <v>3081</v>
      </c>
      <c r="C1422" s="1" t="s">
        <v>379</v>
      </c>
      <c r="D1422" s="1">
        <v>1471.12</v>
      </c>
      <c r="E1422" s="1">
        <v>56.11</v>
      </c>
      <c r="F1422" s="1">
        <v>1527.23</v>
      </c>
    </row>
    <row r="1423" spans="1:6" x14ac:dyDescent="0.2">
      <c r="A1423" s="1" t="s">
        <v>124</v>
      </c>
      <c r="B1423" s="1" t="s">
        <v>3082</v>
      </c>
      <c r="C1423" s="1" t="s">
        <v>379</v>
      </c>
      <c r="D1423" s="1">
        <v>793.72</v>
      </c>
      <c r="E1423" s="1">
        <v>56.11</v>
      </c>
      <c r="F1423" s="1">
        <v>849.83</v>
      </c>
    </row>
    <row r="1424" spans="1:6" x14ac:dyDescent="0.2">
      <c r="A1424" s="1" t="s">
        <v>3083</v>
      </c>
      <c r="B1424" s="1" t="s">
        <v>3084</v>
      </c>
      <c r="C1424" s="1" t="s">
        <v>379</v>
      </c>
      <c r="D1424" s="1">
        <v>717.16</v>
      </c>
      <c r="E1424" s="1">
        <v>43.12</v>
      </c>
      <c r="F1424" s="1">
        <v>760.28</v>
      </c>
    </row>
    <row r="1425" spans="1:6" x14ac:dyDescent="0.2">
      <c r="A1425" s="1" t="s">
        <v>3085</v>
      </c>
      <c r="B1425" s="1" t="s">
        <v>3086</v>
      </c>
      <c r="C1425" s="1" t="s">
        <v>379</v>
      </c>
      <c r="D1425" s="1">
        <v>985.38</v>
      </c>
      <c r="E1425" s="1">
        <v>43.12</v>
      </c>
      <c r="F1425" s="1">
        <v>1028.5</v>
      </c>
    </row>
    <row r="1426" spans="1:6" x14ac:dyDescent="0.2">
      <c r="A1426" s="1" t="s">
        <v>3087</v>
      </c>
      <c r="B1426" s="1" t="s">
        <v>3088</v>
      </c>
      <c r="C1426" s="1" t="s">
        <v>379</v>
      </c>
      <c r="D1426" s="1">
        <v>780.06</v>
      </c>
      <c r="E1426" s="1">
        <v>32.340000000000003</v>
      </c>
      <c r="F1426" s="1">
        <v>812.4</v>
      </c>
    </row>
    <row r="1427" spans="1:6" x14ac:dyDescent="0.2">
      <c r="A1427" s="1" t="s">
        <v>3089</v>
      </c>
      <c r="B1427" s="1" t="s">
        <v>3090</v>
      </c>
      <c r="C1427" s="1" t="s">
        <v>379</v>
      </c>
      <c r="D1427" s="1">
        <v>854.93</v>
      </c>
      <c r="E1427" s="1">
        <v>32.340000000000003</v>
      </c>
      <c r="F1427" s="1">
        <v>887.27</v>
      </c>
    </row>
    <row r="1428" spans="1:6" x14ac:dyDescent="0.2">
      <c r="A1428" s="1" t="s">
        <v>3091</v>
      </c>
      <c r="B1428" s="1" t="s">
        <v>3092</v>
      </c>
      <c r="C1428" s="1" t="s">
        <v>379</v>
      </c>
      <c r="D1428" s="1">
        <v>1162.3599999999999</v>
      </c>
      <c r="E1428" s="1">
        <v>32.340000000000003</v>
      </c>
      <c r="F1428" s="1">
        <v>1194.7</v>
      </c>
    </row>
    <row r="1429" spans="1:6" x14ac:dyDescent="0.2">
      <c r="A1429" s="1" t="s">
        <v>3093</v>
      </c>
      <c r="B1429" s="1" t="s">
        <v>3094</v>
      </c>
      <c r="C1429" s="1" t="s">
        <v>379</v>
      </c>
      <c r="D1429" s="1">
        <v>848.49</v>
      </c>
      <c r="F1429" s="1">
        <v>848.49</v>
      </c>
    </row>
    <row r="1430" spans="1:6" x14ac:dyDescent="0.2">
      <c r="A1430" s="1" t="s">
        <v>3095</v>
      </c>
      <c r="B1430" s="1" t="s">
        <v>3096</v>
      </c>
      <c r="C1430" s="1" t="s">
        <v>379</v>
      </c>
      <c r="D1430" s="1">
        <v>1410.92</v>
      </c>
      <c r="F1430" s="1">
        <v>1410.92</v>
      </c>
    </row>
    <row r="1431" spans="1:6" x14ac:dyDescent="0.2">
      <c r="A1431" s="1" t="s">
        <v>3097</v>
      </c>
      <c r="B1431" s="1" t="s">
        <v>3098</v>
      </c>
      <c r="C1431" s="1" t="s">
        <v>379</v>
      </c>
      <c r="D1431" s="1">
        <v>902.21</v>
      </c>
      <c r="F1431" s="1">
        <v>902.21</v>
      </c>
    </row>
    <row r="1432" spans="1:6" x14ac:dyDescent="0.2">
      <c r="A1432" s="1" t="s">
        <v>3099</v>
      </c>
      <c r="B1432" s="1" t="s">
        <v>3100</v>
      </c>
      <c r="C1432" s="1" t="s">
        <v>379</v>
      </c>
      <c r="D1432" s="1">
        <v>906.9</v>
      </c>
      <c r="F1432" s="1">
        <v>906.9</v>
      </c>
    </row>
    <row r="1433" spans="1:6" x14ac:dyDescent="0.2">
      <c r="A1433" s="1" t="s">
        <v>3101</v>
      </c>
      <c r="B1433" s="1" t="s">
        <v>3102</v>
      </c>
      <c r="C1433" s="1" t="s">
        <v>379</v>
      </c>
      <c r="D1433" s="1">
        <v>930.17</v>
      </c>
      <c r="E1433" s="1">
        <v>56.11</v>
      </c>
      <c r="F1433" s="1">
        <v>986.28</v>
      </c>
    </row>
    <row r="1434" spans="1:6" x14ac:dyDescent="0.2">
      <c r="A1434" s="1" t="s">
        <v>3103</v>
      </c>
      <c r="B1434" s="1" t="s">
        <v>3104</v>
      </c>
      <c r="C1434" s="1" t="s">
        <v>379</v>
      </c>
      <c r="D1434" s="1">
        <v>1163.07</v>
      </c>
      <c r="E1434" s="1">
        <v>56.11</v>
      </c>
      <c r="F1434" s="1">
        <v>1219.18</v>
      </c>
    </row>
    <row r="1435" spans="1:6" x14ac:dyDescent="0.2">
      <c r="A1435" s="1" t="s">
        <v>3105</v>
      </c>
      <c r="B1435" s="1" t="s">
        <v>3106</v>
      </c>
      <c r="C1435" s="1" t="s">
        <v>379</v>
      </c>
      <c r="D1435" s="1">
        <v>1007.3</v>
      </c>
      <c r="E1435" s="1">
        <v>56.11</v>
      </c>
      <c r="F1435" s="1">
        <v>1063.4100000000001</v>
      </c>
    </row>
    <row r="1436" spans="1:6" x14ac:dyDescent="0.2">
      <c r="A1436" s="1" t="s">
        <v>3107</v>
      </c>
      <c r="B1436" s="1" t="s">
        <v>3108</v>
      </c>
      <c r="C1436" s="1" t="s">
        <v>379</v>
      </c>
      <c r="D1436" s="1">
        <v>1000.74</v>
      </c>
      <c r="E1436" s="1">
        <v>56.11</v>
      </c>
      <c r="F1436" s="1">
        <v>1056.8499999999999</v>
      </c>
    </row>
    <row r="1437" spans="1:6" x14ac:dyDescent="0.2">
      <c r="A1437" s="1" t="s">
        <v>3109</v>
      </c>
      <c r="B1437" s="1" t="s">
        <v>3110</v>
      </c>
    </row>
    <row r="1438" spans="1:6" x14ac:dyDescent="0.2">
      <c r="A1438" s="1" t="s">
        <v>3111</v>
      </c>
      <c r="B1438" s="1" t="s">
        <v>3112</v>
      </c>
      <c r="C1438" s="1" t="s">
        <v>379</v>
      </c>
      <c r="D1438" s="1">
        <v>411.63</v>
      </c>
      <c r="E1438" s="1">
        <v>112.2</v>
      </c>
      <c r="F1438" s="1">
        <v>523.83000000000004</v>
      </c>
    </row>
    <row r="1439" spans="1:6" x14ac:dyDescent="0.2">
      <c r="A1439" s="1" t="s">
        <v>3113</v>
      </c>
      <c r="B1439" s="1" t="s">
        <v>3114</v>
      </c>
      <c r="C1439" s="1" t="s">
        <v>379</v>
      </c>
      <c r="D1439" s="1">
        <v>1003.7</v>
      </c>
      <c r="E1439" s="1">
        <v>112.2</v>
      </c>
      <c r="F1439" s="1">
        <v>1115.9000000000001</v>
      </c>
    </row>
    <row r="1440" spans="1:6" x14ac:dyDescent="0.2">
      <c r="A1440" s="1" t="s">
        <v>3115</v>
      </c>
      <c r="B1440" s="1" t="s">
        <v>3116</v>
      </c>
      <c r="C1440" s="1" t="s">
        <v>379</v>
      </c>
      <c r="D1440" s="1">
        <v>1124.93</v>
      </c>
      <c r="E1440" s="1">
        <v>112.2</v>
      </c>
      <c r="F1440" s="1">
        <v>1237.1300000000001</v>
      </c>
    </row>
    <row r="1441" spans="1:8" x14ac:dyDescent="0.2">
      <c r="A1441" s="1" t="s">
        <v>3117</v>
      </c>
      <c r="B1441" s="1" t="s">
        <v>3118</v>
      </c>
      <c r="C1441" s="1" t="s">
        <v>379</v>
      </c>
      <c r="D1441" s="1">
        <v>709.23</v>
      </c>
      <c r="E1441" s="1">
        <v>56.11</v>
      </c>
      <c r="F1441" s="1">
        <v>765.34</v>
      </c>
    </row>
    <row r="1442" spans="1:8" x14ac:dyDescent="0.2">
      <c r="A1442" s="1" t="s">
        <v>3119</v>
      </c>
      <c r="B1442" s="1" t="s">
        <v>3120</v>
      </c>
      <c r="C1442" s="1" t="s">
        <v>379</v>
      </c>
      <c r="D1442" s="1">
        <v>495.89</v>
      </c>
      <c r="E1442" s="1">
        <v>112.2</v>
      </c>
      <c r="F1442" s="1">
        <v>608.09</v>
      </c>
    </row>
    <row r="1443" spans="1:8" x14ac:dyDescent="0.2">
      <c r="A1443" s="1" t="s">
        <v>3121</v>
      </c>
      <c r="B1443" s="1" t="s">
        <v>3122</v>
      </c>
      <c r="C1443" s="1" t="s">
        <v>379</v>
      </c>
      <c r="D1443" s="1">
        <v>840.6</v>
      </c>
      <c r="E1443" s="1">
        <v>112.2</v>
      </c>
      <c r="F1443" s="1">
        <v>952.8</v>
      </c>
    </row>
    <row r="1444" spans="1:8" x14ac:dyDescent="0.2">
      <c r="A1444" s="1" t="s">
        <v>3123</v>
      </c>
      <c r="B1444" s="1" t="s">
        <v>3124</v>
      </c>
      <c r="C1444" s="1" t="s">
        <v>379</v>
      </c>
      <c r="D1444" s="1">
        <v>553.67999999999995</v>
      </c>
      <c r="E1444" s="1">
        <v>112.2</v>
      </c>
      <c r="F1444" s="1">
        <v>665.88</v>
      </c>
    </row>
    <row r="1445" spans="1:8" x14ac:dyDescent="0.2">
      <c r="A1445" s="1" t="s">
        <v>3125</v>
      </c>
      <c r="B1445" s="1" t="s">
        <v>3126</v>
      </c>
      <c r="C1445" s="1" t="s">
        <v>379</v>
      </c>
      <c r="D1445" s="1">
        <v>926.1</v>
      </c>
      <c r="E1445" s="1">
        <v>112.2</v>
      </c>
      <c r="F1445" s="1">
        <v>1038.3</v>
      </c>
    </row>
    <row r="1446" spans="1:8" x14ac:dyDescent="0.2">
      <c r="A1446" s="1" t="s">
        <v>3127</v>
      </c>
      <c r="B1446" s="1" t="s">
        <v>3128</v>
      </c>
      <c r="C1446" s="1" t="s">
        <v>379</v>
      </c>
      <c r="D1446" s="1">
        <v>510.95</v>
      </c>
      <c r="E1446" s="1">
        <v>112.2</v>
      </c>
      <c r="F1446" s="1">
        <v>623.15</v>
      </c>
    </row>
    <row r="1447" spans="1:8" x14ac:dyDescent="0.2">
      <c r="A1447" s="1" t="s">
        <v>125</v>
      </c>
      <c r="B1447" s="1" t="s">
        <v>3129</v>
      </c>
      <c r="C1447" s="1" t="s">
        <v>379</v>
      </c>
      <c r="D1447" s="1">
        <v>657.7</v>
      </c>
      <c r="E1447" s="1">
        <v>112.2</v>
      </c>
      <c r="F1447" s="1">
        <v>769.9</v>
      </c>
    </row>
    <row r="1448" spans="1:8" x14ac:dyDescent="0.2">
      <c r="A1448" s="1" t="s">
        <v>3130</v>
      </c>
      <c r="B1448" s="1" t="s">
        <v>3131</v>
      </c>
      <c r="C1448" s="1" t="s">
        <v>379</v>
      </c>
      <c r="D1448" s="1">
        <v>1162.73</v>
      </c>
      <c r="E1448" s="1">
        <v>56.11</v>
      </c>
      <c r="F1448" s="1">
        <v>1218.8399999999999</v>
      </c>
    </row>
    <row r="1449" spans="1:8" x14ac:dyDescent="0.2">
      <c r="A1449" s="1" t="s">
        <v>3132</v>
      </c>
      <c r="B1449" s="1" t="s">
        <v>3133</v>
      </c>
      <c r="C1449" s="1" t="s">
        <v>379</v>
      </c>
      <c r="D1449" s="1">
        <v>959.86</v>
      </c>
      <c r="E1449" s="1">
        <v>56.11</v>
      </c>
      <c r="F1449" s="1">
        <v>1015.97</v>
      </c>
    </row>
    <row r="1450" spans="1:8" x14ac:dyDescent="0.2">
      <c r="A1450" s="1" t="s">
        <v>3134</v>
      </c>
      <c r="B1450" s="1" t="s">
        <v>3135</v>
      </c>
      <c r="C1450" s="1" t="s">
        <v>379</v>
      </c>
      <c r="D1450" s="1">
        <v>1093.6099999999999</v>
      </c>
      <c r="E1450" s="1">
        <v>56.11</v>
      </c>
      <c r="F1450" s="1">
        <v>1149.72</v>
      </c>
    </row>
    <row r="1451" spans="1:8" x14ac:dyDescent="0.2">
      <c r="A1451" s="1" t="s">
        <v>3136</v>
      </c>
      <c r="B1451" s="1" t="s">
        <v>3137</v>
      </c>
      <c r="C1451" s="1" t="s">
        <v>379</v>
      </c>
      <c r="D1451" s="1">
        <v>1253.1400000000001</v>
      </c>
      <c r="E1451" s="1">
        <v>56.11</v>
      </c>
      <c r="F1451" s="1">
        <v>1309.25</v>
      </c>
    </row>
    <row r="1452" spans="1:8" x14ac:dyDescent="0.2">
      <c r="A1452" s="1" t="s">
        <v>126</v>
      </c>
      <c r="B1452" s="1" t="s">
        <v>3138</v>
      </c>
      <c r="C1452" s="1" t="s">
        <v>379</v>
      </c>
      <c r="D1452" s="1">
        <v>1115.5899999999999</v>
      </c>
      <c r="E1452" s="1">
        <v>112.2</v>
      </c>
      <c r="F1452" s="1">
        <v>1227.79</v>
      </c>
    </row>
    <row r="1453" spans="1:8" x14ac:dyDescent="0.2">
      <c r="A1453" s="1" t="s">
        <v>3139</v>
      </c>
      <c r="B1453" s="1" t="s">
        <v>3140</v>
      </c>
      <c r="C1453" s="1" t="s">
        <v>379</v>
      </c>
      <c r="D1453" s="1">
        <v>1240.04</v>
      </c>
      <c r="E1453" s="1">
        <v>112.2</v>
      </c>
      <c r="F1453" s="1">
        <v>1352.24</v>
      </c>
    </row>
    <row r="1454" spans="1:8" x14ac:dyDescent="0.2">
      <c r="A1454" s="1" t="s">
        <v>3141</v>
      </c>
      <c r="B1454" s="1" t="s">
        <v>3142</v>
      </c>
    </row>
    <row r="1455" spans="1:8" x14ac:dyDescent="0.2">
      <c r="A1455" s="1" t="s">
        <v>3143</v>
      </c>
      <c r="B1455" s="1" t="s">
        <v>3144</v>
      </c>
      <c r="C1455" s="1" t="s">
        <v>379</v>
      </c>
      <c r="D1455" s="1">
        <v>153.13999999999999</v>
      </c>
      <c r="F1455" s="1">
        <v>153.13999999999999</v>
      </c>
    </row>
    <row r="1456" spans="1:8" x14ac:dyDescent="0.2">
      <c r="A1456" s="1" t="s">
        <v>3145</v>
      </c>
      <c r="B1456" s="2" t="s">
        <v>127</v>
      </c>
      <c r="H1456" s="1" t="s">
        <v>8319</v>
      </c>
    </row>
    <row r="1457" spans="1:8" x14ac:dyDescent="0.2">
      <c r="A1457" s="1" t="s">
        <v>3146</v>
      </c>
      <c r="B1457" s="1" t="s">
        <v>3147</v>
      </c>
    </row>
    <row r="1458" spans="1:8" x14ac:dyDescent="0.2">
      <c r="A1458" s="1" t="s">
        <v>3148</v>
      </c>
      <c r="B1458" s="1" t="s">
        <v>3149</v>
      </c>
      <c r="C1458" s="1" t="s">
        <v>379</v>
      </c>
      <c r="D1458" s="1">
        <v>107.45</v>
      </c>
      <c r="E1458" s="1">
        <v>17.920000000000002</v>
      </c>
      <c r="F1458" s="1">
        <v>125.37</v>
      </c>
    </row>
    <row r="1459" spans="1:8" x14ac:dyDescent="0.2">
      <c r="A1459" s="1" t="s">
        <v>3150</v>
      </c>
      <c r="B1459" s="1" t="s">
        <v>3151</v>
      </c>
      <c r="C1459" s="1" t="s">
        <v>379</v>
      </c>
      <c r="D1459" s="1">
        <v>138.97999999999999</v>
      </c>
      <c r="E1459" s="1">
        <v>17.920000000000002</v>
      </c>
      <c r="F1459" s="1">
        <v>156.9</v>
      </c>
    </row>
    <row r="1460" spans="1:8" x14ac:dyDescent="0.2">
      <c r="A1460" s="1" t="s">
        <v>3152</v>
      </c>
      <c r="B1460" s="1" t="s">
        <v>3153</v>
      </c>
      <c r="C1460" s="1" t="s">
        <v>379</v>
      </c>
      <c r="D1460" s="1">
        <v>139.13</v>
      </c>
      <c r="E1460" s="1">
        <v>17.920000000000002</v>
      </c>
      <c r="F1460" s="1">
        <v>157.05000000000001</v>
      </c>
    </row>
    <row r="1461" spans="1:8" x14ac:dyDescent="0.2">
      <c r="A1461" s="1" t="s">
        <v>128</v>
      </c>
      <c r="B1461" s="1" t="s">
        <v>3154</v>
      </c>
      <c r="C1461" s="1" t="s">
        <v>379</v>
      </c>
      <c r="D1461" s="1">
        <v>168.35</v>
      </c>
      <c r="E1461" s="1">
        <v>23.44</v>
      </c>
      <c r="F1461" s="1">
        <v>191.79</v>
      </c>
    </row>
    <row r="1462" spans="1:8" x14ac:dyDescent="0.2">
      <c r="A1462" s="1" t="s">
        <v>3155</v>
      </c>
      <c r="B1462" s="1" t="s">
        <v>3156</v>
      </c>
      <c r="C1462" s="1" t="s">
        <v>379</v>
      </c>
      <c r="D1462" s="1">
        <v>389.82</v>
      </c>
      <c r="E1462" s="1">
        <v>23.44</v>
      </c>
      <c r="F1462" s="1">
        <v>413.26</v>
      </c>
    </row>
    <row r="1463" spans="1:8" x14ac:dyDescent="0.2">
      <c r="A1463" s="1" t="s">
        <v>3157</v>
      </c>
      <c r="B1463" s="1" t="s">
        <v>3158</v>
      </c>
      <c r="C1463" s="1" t="s">
        <v>379</v>
      </c>
      <c r="D1463" s="1">
        <v>512.65</v>
      </c>
      <c r="E1463" s="1">
        <v>26.89</v>
      </c>
      <c r="F1463" s="1">
        <v>539.54</v>
      </c>
    </row>
    <row r="1464" spans="1:8" x14ac:dyDescent="0.2">
      <c r="A1464" s="1" t="s">
        <v>3159</v>
      </c>
      <c r="B1464" s="1" t="s">
        <v>3160</v>
      </c>
      <c r="C1464" s="1" t="s">
        <v>379</v>
      </c>
      <c r="D1464" s="1">
        <v>550.59</v>
      </c>
      <c r="E1464" s="1">
        <v>28.29</v>
      </c>
      <c r="F1464" s="1">
        <v>578.88</v>
      </c>
    </row>
    <row r="1465" spans="1:8" x14ac:dyDescent="0.2">
      <c r="A1465" s="1" t="s">
        <v>3161</v>
      </c>
      <c r="B1465" s="1" t="s">
        <v>3162</v>
      </c>
      <c r="C1465" s="1" t="s">
        <v>379</v>
      </c>
      <c r="D1465" s="1">
        <v>441.08</v>
      </c>
      <c r="E1465" s="1">
        <v>23.44</v>
      </c>
      <c r="F1465" s="1">
        <v>464.52</v>
      </c>
    </row>
    <row r="1466" spans="1:8" x14ac:dyDescent="0.2">
      <c r="A1466" s="1" t="s">
        <v>3163</v>
      </c>
      <c r="B1466" s="1" t="s">
        <v>3164</v>
      </c>
      <c r="C1466" s="1" t="s">
        <v>379</v>
      </c>
      <c r="D1466" s="1">
        <v>268.66000000000003</v>
      </c>
      <c r="E1466" s="1">
        <v>23.44</v>
      </c>
      <c r="F1466" s="1">
        <v>292.10000000000002</v>
      </c>
    </row>
    <row r="1467" spans="1:8" x14ac:dyDescent="0.2">
      <c r="A1467" s="1" t="s">
        <v>3165</v>
      </c>
      <c r="B1467" s="1" t="s">
        <v>3166</v>
      </c>
      <c r="C1467" s="1" t="s">
        <v>379</v>
      </c>
      <c r="D1467" s="1">
        <v>305.95999999999998</v>
      </c>
      <c r="E1467" s="1">
        <v>26.89</v>
      </c>
      <c r="F1467" s="1">
        <v>332.85</v>
      </c>
    </row>
    <row r="1468" spans="1:8" x14ac:dyDescent="0.2">
      <c r="A1468" s="1" t="s">
        <v>3167</v>
      </c>
      <c r="B1468" s="1" t="s">
        <v>3168</v>
      </c>
      <c r="C1468" s="1" t="s">
        <v>379</v>
      </c>
      <c r="D1468" s="1">
        <v>396.66</v>
      </c>
      <c r="E1468" s="1">
        <v>28.29</v>
      </c>
      <c r="F1468" s="1">
        <v>424.95</v>
      </c>
    </row>
    <row r="1469" spans="1:8" x14ac:dyDescent="0.2">
      <c r="A1469" s="1" t="s">
        <v>3169</v>
      </c>
      <c r="B1469" s="1" t="s">
        <v>3170</v>
      </c>
      <c r="C1469" s="1" t="s">
        <v>379</v>
      </c>
      <c r="D1469" s="1">
        <v>506.81</v>
      </c>
      <c r="E1469" s="1">
        <v>23.44</v>
      </c>
      <c r="F1469" s="1">
        <v>530.25</v>
      </c>
    </row>
    <row r="1470" spans="1:8" x14ac:dyDescent="0.2">
      <c r="A1470" s="1" t="s">
        <v>3171</v>
      </c>
      <c r="B1470" s="1" t="s">
        <v>3172</v>
      </c>
      <c r="C1470" s="1" t="s">
        <v>379</v>
      </c>
      <c r="D1470" s="1">
        <v>142.11000000000001</v>
      </c>
      <c r="E1470" s="1">
        <v>17.920000000000002</v>
      </c>
      <c r="F1470" s="1">
        <v>160.03</v>
      </c>
      <c r="H1470" s="1" t="s">
        <v>8318</v>
      </c>
    </row>
    <row r="1471" spans="1:8" x14ac:dyDescent="0.2">
      <c r="A1471" s="1" t="s">
        <v>3173</v>
      </c>
      <c r="B1471" s="1" t="s">
        <v>3174</v>
      </c>
      <c r="C1471" s="1" t="s">
        <v>379</v>
      </c>
      <c r="D1471" s="1">
        <v>3906.55</v>
      </c>
      <c r="F1471" s="1">
        <v>3906.55</v>
      </c>
    </row>
    <row r="1472" spans="1:8" x14ac:dyDescent="0.2">
      <c r="A1472" s="1" t="s">
        <v>3175</v>
      </c>
      <c r="B1472" s="1" t="s">
        <v>3176</v>
      </c>
      <c r="C1472" s="1" t="s">
        <v>379</v>
      </c>
      <c r="D1472" s="1">
        <v>5103.3599999999997</v>
      </c>
      <c r="E1472" s="1">
        <v>70.569999999999993</v>
      </c>
      <c r="F1472" s="1">
        <v>5173.93</v>
      </c>
    </row>
    <row r="1473" spans="1:6" x14ac:dyDescent="0.2">
      <c r="A1473" s="1" t="s">
        <v>3177</v>
      </c>
      <c r="B1473" s="1" t="s">
        <v>3178</v>
      </c>
      <c r="C1473" s="1" t="s">
        <v>379</v>
      </c>
      <c r="D1473" s="1">
        <v>202.58</v>
      </c>
      <c r="E1473" s="1">
        <v>23.44</v>
      </c>
      <c r="F1473" s="1">
        <v>226.02</v>
      </c>
    </row>
    <row r="1474" spans="1:6" x14ac:dyDescent="0.2">
      <c r="A1474" s="1" t="s">
        <v>3179</v>
      </c>
      <c r="B1474" s="1" t="s">
        <v>3180</v>
      </c>
    </row>
    <row r="1475" spans="1:6" x14ac:dyDescent="0.2">
      <c r="A1475" s="1" t="s">
        <v>3181</v>
      </c>
      <c r="B1475" s="1" t="s">
        <v>3182</v>
      </c>
      <c r="C1475" s="1" t="s">
        <v>379</v>
      </c>
      <c r="D1475" s="1">
        <v>222.95</v>
      </c>
      <c r="E1475" s="1">
        <v>23.44</v>
      </c>
      <c r="F1475" s="1">
        <v>246.39</v>
      </c>
    </row>
    <row r="1476" spans="1:6" x14ac:dyDescent="0.2">
      <c r="A1476" s="1" t="s">
        <v>3183</v>
      </c>
      <c r="B1476" s="1" t="s">
        <v>3184</v>
      </c>
      <c r="C1476" s="1" t="s">
        <v>379</v>
      </c>
      <c r="D1476" s="1">
        <v>244.34</v>
      </c>
      <c r="E1476" s="1">
        <v>26.89</v>
      </c>
      <c r="F1476" s="1">
        <v>271.23</v>
      </c>
    </row>
    <row r="1477" spans="1:6" x14ac:dyDescent="0.2">
      <c r="A1477" s="1" t="s">
        <v>3185</v>
      </c>
      <c r="B1477" s="1" t="s">
        <v>3186</v>
      </c>
      <c r="C1477" s="1" t="s">
        <v>379</v>
      </c>
      <c r="D1477" s="1">
        <v>270.89</v>
      </c>
      <c r="E1477" s="1">
        <v>28.29</v>
      </c>
      <c r="F1477" s="1">
        <v>299.18</v>
      </c>
    </row>
    <row r="1478" spans="1:6" x14ac:dyDescent="0.2">
      <c r="A1478" s="1" t="s">
        <v>3187</v>
      </c>
      <c r="B1478" s="1" t="s">
        <v>3188</v>
      </c>
      <c r="C1478" s="1" t="s">
        <v>379</v>
      </c>
      <c r="D1478" s="1">
        <v>276.14</v>
      </c>
      <c r="E1478" s="1">
        <v>23.43</v>
      </c>
      <c r="F1478" s="1">
        <v>299.57</v>
      </c>
    </row>
    <row r="1479" spans="1:6" x14ac:dyDescent="0.2">
      <c r="A1479" s="1" t="s">
        <v>3189</v>
      </c>
      <c r="B1479" s="1" t="s">
        <v>3190</v>
      </c>
      <c r="C1479" s="1" t="s">
        <v>379</v>
      </c>
      <c r="D1479" s="1">
        <v>339.57</v>
      </c>
      <c r="E1479" s="1">
        <v>26.89</v>
      </c>
      <c r="F1479" s="1">
        <v>366.46</v>
      </c>
    </row>
    <row r="1480" spans="1:6" x14ac:dyDescent="0.2">
      <c r="A1480" s="1" t="s">
        <v>3191</v>
      </c>
      <c r="B1480" s="1" t="s">
        <v>3192</v>
      </c>
      <c r="C1480" s="1" t="s">
        <v>379</v>
      </c>
      <c r="D1480" s="1">
        <v>426.57</v>
      </c>
      <c r="E1480" s="1">
        <v>28.29</v>
      </c>
      <c r="F1480" s="1">
        <v>454.86</v>
      </c>
    </row>
    <row r="1481" spans="1:6" x14ac:dyDescent="0.2">
      <c r="A1481" s="1" t="s">
        <v>3193</v>
      </c>
      <c r="B1481" s="1" t="s">
        <v>3194</v>
      </c>
      <c r="C1481" s="1" t="s">
        <v>379</v>
      </c>
      <c r="D1481" s="1">
        <v>563.51</v>
      </c>
      <c r="E1481" s="1">
        <v>26.89</v>
      </c>
      <c r="F1481" s="1">
        <v>590.4</v>
      </c>
    </row>
    <row r="1482" spans="1:6" x14ac:dyDescent="0.2">
      <c r="A1482" s="1" t="s">
        <v>3195</v>
      </c>
      <c r="B1482" s="1" t="s">
        <v>3196</v>
      </c>
      <c r="C1482" s="1" t="s">
        <v>379</v>
      </c>
      <c r="D1482" s="1">
        <v>470.2</v>
      </c>
      <c r="E1482" s="1">
        <v>28.29</v>
      </c>
      <c r="F1482" s="1">
        <v>498.49</v>
      </c>
    </row>
    <row r="1483" spans="1:6" x14ac:dyDescent="0.2">
      <c r="A1483" s="1" t="s">
        <v>3197</v>
      </c>
      <c r="B1483" s="1" t="s">
        <v>3198</v>
      </c>
    </row>
    <row r="1484" spans="1:6" x14ac:dyDescent="0.2">
      <c r="A1484" s="1" t="s">
        <v>3199</v>
      </c>
      <c r="B1484" s="1" t="s">
        <v>3200</v>
      </c>
      <c r="C1484" s="1" t="s">
        <v>379</v>
      </c>
      <c r="D1484" s="1">
        <v>486.89</v>
      </c>
      <c r="E1484" s="1">
        <v>26.89</v>
      </c>
      <c r="F1484" s="1">
        <v>513.78</v>
      </c>
    </row>
    <row r="1485" spans="1:6" x14ac:dyDescent="0.2">
      <c r="A1485" s="1" t="s">
        <v>3201</v>
      </c>
      <c r="B1485" s="1" t="s">
        <v>3202</v>
      </c>
      <c r="C1485" s="1" t="s">
        <v>379</v>
      </c>
      <c r="D1485" s="1">
        <v>1160.94</v>
      </c>
      <c r="E1485" s="1">
        <v>35.85</v>
      </c>
      <c r="F1485" s="1">
        <v>1196.79</v>
      </c>
    </row>
    <row r="1486" spans="1:6" x14ac:dyDescent="0.2">
      <c r="A1486" s="1" t="s">
        <v>3203</v>
      </c>
      <c r="B1486" s="1" t="s">
        <v>3204</v>
      </c>
      <c r="C1486" s="1" t="s">
        <v>379</v>
      </c>
      <c r="D1486" s="1">
        <v>538.27</v>
      </c>
      <c r="E1486" s="1">
        <v>26.89</v>
      </c>
      <c r="F1486" s="1">
        <v>565.16</v>
      </c>
    </row>
    <row r="1487" spans="1:6" x14ac:dyDescent="0.2">
      <c r="A1487" s="1" t="s">
        <v>3205</v>
      </c>
      <c r="B1487" s="1" t="s">
        <v>3206</v>
      </c>
      <c r="C1487" s="1" t="s">
        <v>379</v>
      </c>
      <c r="D1487" s="1">
        <v>988.79</v>
      </c>
      <c r="E1487" s="1">
        <v>31.74</v>
      </c>
      <c r="F1487" s="1">
        <v>1020.53</v>
      </c>
    </row>
    <row r="1488" spans="1:6" x14ac:dyDescent="0.2">
      <c r="A1488" s="1" t="s">
        <v>3207</v>
      </c>
      <c r="B1488" s="1" t="s">
        <v>3208</v>
      </c>
    </row>
    <row r="1489" spans="1:6" x14ac:dyDescent="0.2">
      <c r="A1489" s="1" t="s">
        <v>129</v>
      </c>
      <c r="B1489" s="1" t="s">
        <v>3209</v>
      </c>
      <c r="C1489" s="1" t="s">
        <v>379</v>
      </c>
      <c r="D1489" s="1">
        <v>513.91999999999996</v>
      </c>
      <c r="F1489" s="1">
        <v>513.91999999999996</v>
      </c>
    </row>
    <row r="1490" spans="1:6" x14ac:dyDescent="0.2">
      <c r="A1490" s="1" t="s">
        <v>3210</v>
      </c>
      <c r="B1490" s="1" t="s">
        <v>3211</v>
      </c>
      <c r="C1490" s="1" t="s">
        <v>379</v>
      </c>
      <c r="D1490" s="1">
        <v>660.1</v>
      </c>
      <c r="E1490" s="1">
        <v>18.71</v>
      </c>
      <c r="F1490" s="1">
        <v>678.81</v>
      </c>
    </row>
    <row r="1491" spans="1:6" x14ac:dyDescent="0.2">
      <c r="A1491" s="1" t="s">
        <v>3212</v>
      </c>
      <c r="B1491" s="1" t="s">
        <v>3213</v>
      </c>
    </row>
    <row r="1492" spans="1:6" x14ac:dyDescent="0.2">
      <c r="A1492" s="1" t="s">
        <v>3214</v>
      </c>
      <c r="B1492" s="1" t="s">
        <v>3215</v>
      </c>
      <c r="C1492" s="1" t="s">
        <v>437</v>
      </c>
      <c r="D1492" s="1">
        <v>1.38</v>
      </c>
      <c r="E1492" s="1">
        <v>3.69</v>
      </c>
      <c r="F1492" s="1">
        <v>5.07</v>
      </c>
    </row>
    <row r="1493" spans="1:6" x14ac:dyDescent="0.2">
      <c r="A1493" s="1" t="s">
        <v>3216</v>
      </c>
      <c r="B1493" s="1" t="s">
        <v>3217</v>
      </c>
      <c r="C1493" s="1" t="s">
        <v>379</v>
      </c>
      <c r="D1493" s="1">
        <v>6.88</v>
      </c>
      <c r="E1493" s="1">
        <v>49.2</v>
      </c>
      <c r="F1493" s="1">
        <v>56.08</v>
      </c>
    </row>
    <row r="1494" spans="1:6" x14ac:dyDescent="0.2">
      <c r="A1494" s="1" t="s">
        <v>3218</v>
      </c>
      <c r="B1494" s="1" t="s">
        <v>3219</v>
      </c>
    </row>
    <row r="1495" spans="1:6" x14ac:dyDescent="0.2">
      <c r="A1495" s="1" t="s">
        <v>3220</v>
      </c>
      <c r="B1495" s="1" t="s">
        <v>3221</v>
      </c>
    </row>
    <row r="1496" spans="1:6" x14ac:dyDescent="0.2">
      <c r="A1496" s="1" t="s">
        <v>3222</v>
      </c>
      <c r="B1496" s="1" t="s">
        <v>3223</v>
      </c>
      <c r="C1496" s="1" t="s">
        <v>379</v>
      </c>
      <c r="D1496" s="1">
        <v>606.72</v>
      </c>
      <c r="E1496" s="1">
        <v>86.38</v>
      </c>
      <c r="F1496" s="1">
        <v>693.1</v>
      </c>
    </row>
    <row r="1497" spans="1:6" x14ac:dyDescent="0.2">
      <c r="A1497" s="1" t="s">
        <v>3224</v>
      </c>
      <c r="B1497" s="1" t="s">
        <v>3225</v>
      </c>
      <c r="C1497" s="1" t="s">
        <v>379</v>
      </c>
      <c r="D1497" s="1">
        <v>478.01</v>
      </c>
      <c r="E1497" s="1">
        <v>86.38</v>
      </c>
      <c r="F1497" s="1">
        <v>564.39</v>
      </c>
    </row>
    <row r="1498" spans="1:6" x14ac:dyDescent="0.2">
      <c r="A1498" s="1" t="s">
        <v>3226</v>
      </c>
      <c r="B1498" s="1" t="s">
        <v>3227</v>
      </c>
      <c r="C1498" s="1" t="s">
        <v>379</v>
      </c>
      <c r="D1498" s="1">
        <v>778.66</v>
      </c>
      <c r="E1498" s="1">
        <v>86.38</v>
      </c>
      <c r="F1498" s="1">
        <v>865.04</v>
      </c>
    </row>
    <row r="1499" spans="1:6" x14ac:dyDescent="0.2">
      <c r="A1499" s="1" t="s">
        <v>3228</v>
      </c>
      <c r="B1499" s="1" t="s">
        <v>3229</v>
      </c>
      <c r="C1499" s="1" t="s">
        <v>379</v>
      </c>
      <c r="D1499" s="1">
        <v>78.61</v>
      </c>
      <c r="E1499" s="1">
        <v>86.38</v>
      </c>
      <c r="F1499" s="1">
        <v>164.99</v>
      </c>
    </row>
    <row r="1500" spans="1:6" x14ac:dyDescent="0.2">
      <c r="A1500" s="1" t="s">
        <v>3230</v>
      </c>
      <c r="B1500" s="1" t="s">
        <v>3231</v>
      </c>
    </row>
    <row r="1501" spans="1:6" x14ac:dyDescent="0.2">
      <c r="A1501" s="1" t="s">
        <v>3232</v>
      </c>
      <c r="B1501" s="1" t="s">
        <v>3233</v>
      </c>
      <c r="C1501" s="1" t="s">
        <v>379</v>
      </c>
      <c r="D1501" s="1">
        <v>183.27</v>
      </c>
      <c r="E1501" s="1">
        <v>49.2</v>
      </c>
      <c r="F1501" s="1">
        <v>232.47</v>
      </c>
    </row>
    <row r="1502" spans="1:6" x14ac:dyDescent="0.2">
      <c r="A1502" s="1" t="s">
        <v>3234</v>
      </c>
      <c r="B1502" s="1" t="s">
        <v>3235</v>
      </c>
    </row>
    <row r="1503" spans="1:6" x14ac:dyDescent="0.2">
      <c r="A1503" s="1" t="s">
        <v>3236</v>
      </c>
      <c r="B1503" s="1" t="s">
        <v>3237</v>
      </c>
      <c r="C1503" s="1" t="s">
        <v>379</v>
      </c>
      <c r="D1503" s="1">
        <v>2531.94</v>
      </c>
      <c r="E1503" s="1">
        <v>85.34</v>
      </c>
      <c r="F1503" s="1">
        <v>2617.2800000000002</v>
      </c>
    </row>
    <row r="1504" spans="1:6" x14ac:dyDescent="0.2">
      <c r="A1504" s="1" t="s">
        <v>3238</v>
      </c>
      <c r="B1504" s="1" t="s">
        <v>3239</v>
      </c>
      <c r="C1504" s="1" t="s">
        <v>437</v>
      </c>
      <c r="D1504" s="1">
        <v>366.96</v>
      </c>
      <c r="E1504" s="1">
        <v>69</v>
      </c>
      <c r="F1504" s="1">
        <v>435.96</v>
      </c>
    </row>
    <row r="1505" spans="1:8" x14ac:dyDescent="0.2">
      <c r="A1505" s="1" t="s">
        <v>3240</v>
      </c>
      <c r="B1505" s="1" t="s">
        <v>3241</v>
      </c>
      <c r="C1505" s="1" t="s">
        <v>437</v>
      </c>
      <c r="D1505" s="1">
        <v>84.53</v>
      </c>
      <c r="E1505" s="1">
        <v>22.44</v>
      </c>
      <c r="F1505" s="1">
        <v>106.97</v>
      </c>
    </row>
    <row r="1506" spans="1:8" x14ac:dyDescent="0.2">
      <c r="A1506" s="1" t="s">
        <v>3242</v>
      </c>
      <c r="B1506" s="1" t="s">
        <v>3243</v>
      </c>
      <c r="C1506" s="1" t="s">
        <v>437</v>
      </c>
      <c r="D1506" s="1">
        <v>107.45</v>
      </c>
      <c r="E1506" s="1">
        <v>10.27</v>
      </c>
      <c r="F1506" s="1">
        <v>117.72</v>
      </c>
    </row>
    <row r="1507" spans="1:8" x14ac:dyDescent="0.2">
      <c r="A1507" s="1" t="s">
        <v>3244</v>
      </c>
      <c r="B1507" s="1" t="s">
        <v>3245</v>
      </c>
      <c r="C1507" s="1" t="s">
        <v>437</v>
      </c>
      <c r="D1507" s="1">
        <v>72.45</v>
      </c>
      <c r="E1507" s="1">
        <v>5.61</v>
      </c>
      <c r="F1507" s="1">
        <v>78.06</v>
      </c>
    </row>
    <row r="1508" spans="1:8" x14ac:dyDescent="0.2">
      <c r="A1508" s="1" t="s">
        <v>3246</v>
      </c>
      <c r="B1508" s="1" t="s">
        <v>3247</v>
      </c>
      <c r="C1508" s="1" t="s">
        <v>437</v>
      </c>
      <c r="D1508" s="1">
        <v>164.66</v>
      </c>
      <c r="E1508" s="1">
        <v>61.17</v>
      </c>
      <c r="F1508" s="1">
        <v>225.83</v>
      </c>
    </row>
    <row r="1509" spans="1:8" x14ac:dyDescent="0.2">
      <c r="A1509" s="1" t="s">
        <v>3248</v>
      </c>
      <c r="B1509" s="1" t="s">
        <v>3249</v>
      </c>
      <c r="C1509" s="1" t="s">
        <v>437</v>
      </c>
      <c r="D1509" s="1">
        <v>128.79</v>
      </c>
      <c r="E1509" s="1">
        <v>31.24</v>
      </c>
      <c r="F1509" s="1">
        <v>160.03</v>
      </c>
    </row>
    <row r="1510" spans="1:8" x14ac:dyDescent="0.2">
      <c r="A1510" s="1" t="s">
        <v>3250</v>
      </c>
      <c r="B1510" s="2" t="s">
        <v>130</v>
      </c>
      <c r="H1510" s="1" t="s">
        <v>8319</v>
      </c>
    </row>
    <row r="1511" spans="1:8" x14ac:dyDescent="0.2">
      <c r="A1511" s="1" t="s">
        <v>3251</v>
      </c>
      <c r="B1511" s="1" t="s">
        <v>3252</v>
      </c>
    </row>
    <row r="1512" spans="1:8" x14ac:dyDescent="0.2">
      <c r="A1512" s="1" t="s">
        <v>3253</v>
      </c>
      <c r="B1512" s="1" t="s">
        <v>3254</v>
      </c>
      <c r="C1512" s="1" t="s">
        <v>640</v>
      </c>
      <c r="D1512" s="1">
        <v>349.15</v>
      </c>
      <c r="E1512" s="1">
        <v>56.11</v>
      </c>
      <c r="F1512" s="1">
        <v>405.26</v>
      </c>
    </row>
    <row r="1513" spans="1:8" x14ac:dyDescent="0.2">
      <c r="A1513" s="1" t="s">
        <v>3255</v>
      </c>
      <c r="B1513" s="1" t="s">
        <v>3256</v>
      </c>
      <c r="C1513" s="1" t="s">
        <v>640</v>
      </c>
      <c r="D1513" s="1">
        <v>637.27</v>
      </c>
      <c r="E1513" s="1">
        <v>74.8</v>
      </c>
      <c r="F1513" s="1">
        <v>712.07</v>
      </c>
      <c r="H1513" s="1" t="s">
        <v>8318</v>
      </c>
    </row>
    <row r="1514" spans="1:8" x14ac:dyDescent="0.2">
      <c r="A1514" s="1" t="s">
        <v>3257</v>
      </c>
      <c r="B1514" s="1" t="s">
        <v>3258</v>
      </c>
      <c r="C1514" s="1" t="s">
        <v>640</v>
      </c>
      <c r="D1514" s="1">
        <v>249.34</v>
      </c>
      <c r="E1514" s="1">
        <v>56.11</v>
      </c>
      <c r="F1514" s="1">
        <v>305.45</v>
      </c>
    </row>
    <row r="1515" spans="1:8" x14ac:dyDescent="0.2">
      <c r="A1515" s="1" t="s">
        <v>3259</v>
      </c>
      <c r="B1515" s="1" t="s">
        <v>3260</v>
      </c>
      <c r="C1515" s="1" t="s">
        <v>640</v>
      </c>
      <c r="D1515" s="1">
        <v>491.59</v>
      </c>
      <c r="E1515" s="1">
        <v>74.8</v>
      </c>
      <c r="F1515" s="1">
        <v>566.39</v>
      </c>
    </row>
    <row r="1516" spans="1:8" x14ac:dyDescent="0.2">
      <c r="A1516" s="1" t="s">
        <v>3261</v>
      </c>
      <c r="B1516" s="1" t="s">
        <v>3262</v>
      </c>
      <c r="C1516" s="1" t="s">
        <v>640</v>
      </c>
      <c r="D1516" s="1">
        <v>208.77</v>
      </c>
      <c r="E1516" s="1">
        <v>56.11</v>
      </c>
      <c r="F1516" s="1">
        <v>264.88</v>
      </c>
    </row>
    <row r="1517" spans="1:8" x14ac:dyDescent="0.2">
      <c r="A1517" s="1" t="s">
        <v>3263</v>
      </c>
      <c r="B1517" s="1" t="s">
        <v>3264</v>
      </c>
      <c r="C1517" s="1" t="s">
        <v>640</v>
      </c>
      <c r="D1517" s="1">
        <v>266.01</v>
      </c>
      <c r="F1517" s="1">
        <v>266.01</v>
      </c>
    </row>
    <row r="1518" spans="1:8" x14ac:dyDescent="0.2">
      <c r="A1518" s="1" t="s">
        <v>3265</v>
      </c>
      <c r="B1518" s="1" t="s">
        <v>3266</v>
      </c>
      <c r="C1518" s="1" t="s">
        <v>640</v>
      </c>
      <c r="D1518" s="1">
        <v>417.53</v>
      </c>
      <c r="F1518" s="1">
        <v>417.53</v>
      </c>
    </row>
    <row r="1519" spans="1:8" x14ac:dyDescent="0.2">
      <c r="A1519" s="1" t="s">
        <v>3267</v>
      </c>
      <c r="B1519" s="1" t="s">
        <v>3268</v>
      </c>
      <c r="C1519" s="1" t="s">
        <v>327</v>
      </c>
      <c r="D1519" s="1">
        <v>373.22</v>
      </c>
      <c r="E1519" s="1">
        <v>62.21</v>
      </c>
      <c r="F1519" s="1">
        <v>435.43</v>
      </c>
    </row>
    <row r="1520" spans="1:8" x14ac:dyDescent="0.2">
      <c r="A1520" s="1" t="s">
        <v>3269</v>
      </c>
      <c r="B1520" s="1" t="s">
        <v>3270</v>
      </c>
      <c r="C1520" s="1" t="s">
        <v>640</v>
      </c>
      <c r="D1520" s="1">
        <v>483.31</v>
      </c>
      <c r="E1520" s="1">
        <v>62.21</v>
      </c>
      <c r="F1520" s="1">
        <v>545.52</v>
      </c>
    </row>
    <row r="1521" spans="1:6" x14ac:dyDescent="0.2">
      <c r="A1521" s="1" t="s">
        <v>3271</v>
      </c>
      <c r="B1521" s="1" t="s">
        <v>3272</v>
      </c>
      <c r="C1521" s="1" t="s">
        <v>327</v>
      </c>
      <c r="D1521" s="1">
        <v>316.99</v>
      </c>
      <c r="E1521" s="1">
        <v>17.54</v>
      </c>
      <c r="F1521" s="1">
        <v>334.53</v>
      </c>
    </row>
    <row r="1522" spans="1:6" x14ac:dyDescent="0.2">
      <c r="A1522" s="1" t="s">
        <v>3273</v>
      </c>
      <c r="B1522" s="1" t="s">
        <v>3274</v>
      </c>
      <c r="C1522" s="1" t="s">
        <v>327</v>
      </c>
      <c r="D1522" s="1">
        <v>298.2</v>
      </c>
      <c r="E1522" s="1">
        <v>17.54</v>
      </c>
      <c r="F1522" s="1">
        <v>315.74</v>
      </c>
    </row>
    <row r="1523" spans="1:6" x14ac:dyDescent="0.2">
      <c r="A1523" s="1" t="s">
        <v>3275</v>
      </c>
      <c r="B1523" s="1" t="s">
        <v>3276</v>
      </c>
      <c r="C1523" s="1" t="s">
        <v>327</v>
      </c>
      <c r="D1523" s="1">
        <v>2573.2199999999998</v>
      </c>
      <c r="E1523" s="1">
        <v>43.85</v>
      </c>
      <c r="F1523" s="1">
        <v>2617.0700000000002</v>
      </c>
    </row>
    <row r="1524" spans="1:6" x14ac:dyDescent="0.2">
      <c r="A1524" s="1" t="s">
        <v>3277</v>
      </c>
      <c r="B1524" s="1" t="s">
        <v>3278</v>
      </c>
      <c r="C1524" s="1" t="s">
        <v>327</v>
      </c>
      <c r="D1524" s="1">
        <v>445.54</v>
      </c>
      <c r="E1524" s="1">
        <v>32.89</v>
      </c>
      <c r="F1524" s="1">
        <v>478.43</v>
      </c>
    </row>
    <row r="1525" spans="1:6" x14ac:dyDescent="0.2">
      <c r="A1525" s="1" t="s">
        <v>3279</v>
      </c>
      <c r="B1525" s="1" t="s">
        <v>3280</v>
      </c>
      <c r="C1525" s="1" t="s">
        <v>327</v>
      </c>
      <c r="D1525" s="1">
        <v>28.54</v>
      </c>
      <c r="E1525" s="1">
        <v>11.22</v>
      </c>
      <c r="F1525" s="1">
        <v>39.76</v>
      </c>
    </row>
    <row r="1526" spans="1:6" x14ac:dyDescent="0.2">
      <c r="A1526" s="1" t="s">
        <v>3281</v>
      </c>
      <c r="B1526" s="1" t="s">
        <v>3282</v>
      </c>
      <c r="C1526" s="1" t="s">
        <v>327</v>
      </c>
      <c r="D1526" s="1">
        <v>1010.16</v>
      </c>
      <c r="E1526" s="1">
        <v>43.85</v>
      </c>
      <c r="F1526" s="1">
        <v>1054.01</v>
      </c>
    </row>
    <row r="1527" spans="1:6" x14ac:dyDescent="0.2">
      <c r="A1527" s="1" t="s">
        <v>3283</v>
      </c>
      <c r="B1527" s="1" t="s">
        <v>3284</v>
      </c>
      <c r="C1527" s="1" t="s">
        <v>327</v>
      </c>
      <c r="D1527" s="1">
        <v>1000.89</v>
      </c>
      <c r="E1527" s="1">
        <v>87.7</v>
      </c>
      <c r="F1527" s="1">
        <v>1088.5899999999999</v>
      </c>
    </row>
    <row r="1528" spans="1:6" x14ac:dyDescent="0.2">
      <c r="A1528" s="1" t="s">
        <v>3285</v>
      </c>
      <c r="B1528" s="1" t="s">
        <v>3286</v>
      </c>
      <c r="C1528" s="1" t="s">
        <v>327</v>
      </c>
      <c r="D1528" s="1">
        <v>328.44</v>
      </c>
      <c r="E1528" s="1">
        <v>56.11</v>
      </c>
      <c r="F1528" s="1">
        <v>384.55</v>
      </c>
    </row>
    <row r="1529" spans="1:6" x14ac:dyDescent="0.2">
      <c r="A1529" s="1" t="s">
        <v>3287</v>
      </c>
      <c r="B1529" s="1" t="s">
        <v>3288</v>
      </c>
    </row>
    <row r="1530" spans="1:6" x14ac:dyDescent="0.2">
      <c r="A1530" s="1" t="s">
        <v>3289</v>
      </c>
      <c r="B1530" s="1" t="s">
        <v>3290</v>
      </c>
      <c r="C1530" s="1" t="s">
        <v>327</v>
      </c>
      <c r="D1530" s="1">
        <v>20.59</v>
      </c>
      <c r="F1530" s="1">
        <v>20.59</v>
      </c>
    </row>
    <row r="1531" spans="1:6" x14ac:dyDescent="0.2">
      <c r="A1531" s="1" t="s">
        <v>3291</v>
      </c>
      <c r="B1531" s="1" t="s">
        <v>3292</v>
      </c>
      <c r="C1531" s="1" t="s">
        <v>327</v>
      </c>
      <c r="D1531" s="1">
        <v>29.59</v>
      </c>
      <c r="F1531" s="1">
        <v>29.59</v>
      </c>
    </row>
    <row r="1532" spans="1:6" x14ac:dyDescent="0.2">
      <c r="A1532" s="1" t="s">
        <v>3293</v>
      </c>
      <c r="B1532" s="1" t="s">
        <v>3294</v>
      </c>
      <c r="C1532" s="1" t="s">
        <v>327</v>
      </c>
      <c r="D1532" s="1">
        <v>52.34</v>
      </c>
      <c r="F1532" s="1">
        <v>52.34</v>
      </c>
    </row>
    <row r="1533" spans="1:6" x14ac:dyDescent="0.2">
      <c r="A1533" s="1" t="s">
        <v>3295</v>
      </c>
      <c r="B1533" s="1" t="s">
        <v>3296</v>
      </c>
      <c r="C1533" s="1" t="s">
        <v>327</v>
      </c>
      <c r="D1533" s="1">
        <v>187.9</v>
      </c>
      <c r="F1533" s="1">
        <v>187.9</v>
      </c>
    </row>
    <row r="1534" spans="1:6" x14ac:dyDescent="0.2">
      <c r="A1534" s="1" t="s">
        <v>3297</v>
      </c>
      <c r="B1534" s="1" t="s">
        <v>3298</v>
      </c>
      <c r="C1534" s="1" t="s">
        <v>327</v>
      </c>
      <c r="D1534" s="1">
        <v>83.47</v>
      </c>
      <c r="F1534" s="1">
        <v>83.47</v>
      </c>
    </row>
    <row r="1535" spans="1:6" x14ac:dyDescent="0.2">
      <c r="A1535" s="1" t="s">
        <v>3299</v>
      </c>
      <c r="B1535" s="1" t="s">
        <v>3300</v>
      </c>
    </row>
    <row r="1536" spans="1:6" x14ac:dyDescent="0.2">
      <c r="A1536" s="1" t="s">
        <v>3301</v>
      </c>
      <c r="B1536" s="1" t="s">
        <v>3302</v>
      </c>
      <c r="C1536" s="1" t="s">
        <v>327</v>
      </c>
      <c r="E1536" s="1">
        <v>56.11</v>
      </c>
      <c r="F1536" s="1">
        <v>56.11</v>
      </c>
    </row>
    <row r="1537" spans="1:6" x14ac:dyDescent="0.2">
      <c r="A1537" s="1" t="s">
        <v>3303</v>
      </c>
      <c r="B1537" s="1" t="s">
        <v>3304</v>
      </c>
      <c r="C1537" s="1" t="s">
        <v>327</v>
      </c>
      <c r="D1537" s="1">
        <v>886.32</v>
      </c>
      <c r="E1537" s="1">
        <v>43.85</v>
      </c>
      <c r="F1537" s="1">
        <v>930.17</v>
      </c>
    </row>
    <row r="1538" spans="1:6" x14ac:dyDescent="0.2">
      <c r="A1538" s="1" t="s">
        <v>3305</v>
      </c>
      <c r="B1538" s="1" t="s">
        <v>3306</v>
      </c>
      <c r="C1538" s="1" t="s">
        <v>327</v>
      </c>
      <c r="E1538" s="1">
        <v>48.24</v>
      </c>
      <c r="F1538" s="1">
        <v>48.24</v>
      </c>
    </row>
    <row r="1539" spans="1:6" x14ac:dyDescent="0.2">
      <c r="A1539" s="1" t="s">
        <v>3307</v>
      </c>
      <c r="B1539" s="1" t="s">
        <v>3308</v>
      </c>
      <c r="C1539" s="1" t="s">
        <v>640</v>
      </c>
      <c r="D1539" s="1">
        <v>1298.02</v>
      </c>
      <c r="E1539" s="1">
        <v>57</v>
      </c>
      <c r="F1539" s="1">
        <v>1355.02</v>
      </c>
    </row>
    <row r="1540" spans="1:6" x14ac:dyDescent="0.2">
      <c r="A1540" s="1" t="s">
        <v>3309</v>
      </c>
      <c r="B1540" s="1" t="s">
        <v>3310</v>
      </c>
      <c r="C1540" s="1" t="s">
        <v>327</v>
      </c>
      <c r="E1540" s="1">
        <v>6.36</v>
      </c>
      <c r="F1540" s="1">
        <v>6.36</v>
      </c>
    </row>
    <row r="1541" spans="1:6" x14ac:dyDescent="0.2">
      <c r="A1541" s="1" t="s">
        <v>3311</v>
      </c>
      <c r="B1541" s="1" t="s">
        <v>3312</v>
      </c>
      <c r="C1541" s="1" t="s">
        <v>640</v>
      </c>
      <c r="D1541" s="1">
        <v>477.17</v>
      </c>
      <c r="E1541" s="1">
        <v>112.2</v>
      </c>
      <c r="F1541" s="1">
        <v>589.37</v>
      </c>
    </row>
    <row r="1542" spans="1:6" x14ac:dyDescent="0.2">
      <c r="A1542" s="1" t="s">
        <v>3313</v>
      </c>
      <c r="B1542" s="1" t="s">
        <v>3314</v>
      </c>
      <c r="C1542" s="1" t="s">
        <v>327</v>
      </c>
      <c r="D1542" s="1">
        <v>153.76</v>
      </c>
      <c r="E1542" s="1">
        <v>21.25</v>
      </c>
      <c r="F1542" s="1">
        <v>175.01</v>
      </c>
    </row>
    <row r="1543" spans="1:6" x14ac:dyDescent="0.2">
      <c r="A1543" s="1" t="s">
        <v>3315</v>
      </c>
      <c r="B1543" s="1" t="s">
        <v>3316</v>
      </c>
      <c r="C1543" s="1" t="s">
        <v>640</v>
      </c>
      <c r="D1543" s="1">
        <v>4150.58</v>
      </c>
      <c r="E1543" s="1">
        <v>131.55000000000001</v>
      </c>
      <c r="F1543" s="1">
        <v>4282.13</v>
      </c>
    </row>
    <row r="1544" spans="1:6" x14ac:dyDescent="0.2">
      <c r="A1544" s="1" t="s">
        <v>3317</v>
      </c>
      <c r="B1544" s="1" t="s">
        <v>3318</v>
      </c>
      <c r="C1544" s="1" t="s">
        <v>327</v>
      </c>
      <c r="D1544" s="1">
        <v>403.36</v>
      </c>
      <c r="E1544" s="1">
        <v>43.85</v>
      </c>
      <c r="F1544" s="1">
        <v>447.21</v>
      </c>
    </row>
    <row r="1545" spans="1:6" x14ac:dyDescent="0.2">
      <c r="A1545" s="1" t="s">
        <v>3319</v>
      </c>
      <c r="B1545" s="1" t="s">
        <v>3320</v>
      </c>
      <c r="C1545" s="1" t="s">
        <v>327</v>
      </c>
      <c r="D1545" s="1">
        <v>213.21</v>
      </c>
      <c r="E1545" s="1">
        <v>32.89</v>
      </c>
      <c r="F1545" s="1">
        <v>246.1</v>
      </c>
    </row>
    <row r="1546" spans="1:6" x14ac:dyDescent="0.2">
      <c r="A1546" s="1" t="s">
        <v>3321</v>
      </c>
      <c r="B1546" s="1" t="s">
        <v>3322</v>
      </c>
      <c r="C1546" s="1" t="s">
        <v>327</v>
      </c>
      <c r="D1546" s="1">
        <v>105.08</v>
      </c>
      <c r="E1546" s="1">
        <v>7.46</v>
      </c>
      <c r="F1546" s="1">
        <v>112.54</v>
      </c>
    </row>
    <row r="1547" spans="1:6" x14ac:dyDescent="0.2">
      <c r="A1547" s="1" t="s">
        <v>3323</v>
      </c>
      <c r="B1547" s="1" t="s">
        <v>3324</v>
      </c>
      <c r="C1547" s="1" t="s">
        <v>327</v>
      </c>
      <c r="D1547" s="1">
        <v>68.599999999999994</v>
      </c>
      <c r="E1547" s="1">
        <v>7.46</v>
      </c>
      <c r="F1547" s="1">
        <v>76.06</v>
      </c>
    </row>
    <row r="1548" spans="1:6" x14ac:dyDescent="0.2">
      <c r="A1548" s="1" t="s">
        <v>3325</v>
      </c>
      <c r="B1548" s="1" t="s">
        <v>3326</v>
      </c>
      <c r="C1548" s="1" t="s">
        <v>327</v>
      </c>
      <c r="D1548" s="1">
        <v>174.52</v>
      </c>
      <c r="E1548" s="1">
        <v>7.46</v>
      </c>
      <c r="F1548" s="1">
        <v>181.98</v>
      </c>
    </row>
    <row r="1549" spans="1:6" x14ac:dyDescent="0.2">
      <c r="A1549" s="1" t="s">
        <v>3327</v>
      </c>
      <c r="B1549" s="1" t="s">
        <v>3328</v>
      </c>
      <c r="C1549" s="1" t="s">
        <v>640</v>
      </c>
      <c r="D1549" s="1">
        <v>29.11</v>
      </c>
      <c r="E1549" s="1">
        <v>6.36</v>
      </c>
      <c r="F1549" s="1">
        <v>35.47</v>
      </c>
    </row>
    <row r="1550" spans="1:6" x14ac:dyDescent="0.2">
      <c r="A1550" s="1" t="s">
        <v>3329</v>
      </c>
      <c r="B1550" s="1" t="s">
        <v>3330</v>
      </c>
      <c r="C1550" s="1" t="s">
        <v>327</v>
      </c>
      <c r="D1550" s="1">
        <v>42.52</v>
      </c>
      <c r="E1550" s="1">
        <v>6.36</v>
      </c>
      <c r="F1550" s="1">
        <v>48.88</v>
      </c>
    </row>
    <row r="1551" spans="1:6" x14ac:dyDescent="0.2">
      <c r="A1551" s="1" t="s">
        <v>3331</v>
      </c>
      <c r="B1551" s="1" t="s">
        <v>3332</v>
      </c>
      <c r="C1551" s="1" t="s">
        <v>327</v>
      </c>
      <c r="D1551" s="1">
        <v>64.25</v>
      </c>
      <c r="E1551" s="1">
        <v>6.36</v>
      </c>
      <c r="F1551" s="1">
        <v>70.61</v>
      </c>
    </row>
    <row r="1552" spans="1:6" x14ac:dyDescent="0.2">
      <c r="A1552" s="1" t="s">
        <v>3333</v>
      </c>
      <c r="B1552" s="1" t="s">
        <v>3334</v>
      </c>
      <c r="C1552" s="1" t="s">
        <v>640</v>
      </c>
      <c r="D1552" s="1">
        <v>261.29000000000002</v>
      </c>
      <c r="E1552" s="1">
        <v>13.46</v>
      </c>
      <c r="F1552" s="1">
        <v>274.75</v>
      </c>
    </row>
    <row r="1553" spans="1:6" x14ac:dyDescent="0.2">
      <c r="A1553" s="1" t="s">
        <v>3335</v>
      </c>
      <c r="B1553" s="1" t="s">
        <v>3336</v>
      </c>
      <c r="C1553" s="1" t="s">
        <v>327</v>
      </c>
      <c r="D1553" s="1">
        <v>72.69</v>
      </c>
      <c r="E1553" s="1">
        <v>7.46</v>
      </c>
      <c r="F1553" s="1">
        <v>80.150000000000006</v>
      </c>
    </row>
    <row r="1554" spans="1:6" x14ac:dyDescent="0.2">
      <c r="A1554" s="1" t="s">
        <v>3337</v>
      </c>
      <c r="B1554" s="1" t="s">
        <v>3338</v>
      </c>
      <c r="C1554" s="1" t="s">
        <v>327</v>
      </c>
      <c r="D1554" s="1">
        <v>89.42</v>
      </c>
      <c r="E1554" s="1">
        <v>7.46</v>
      </c>
      <c r="F1554" s="1">
        <v>96.88</v>
      </c>
    </row>
    <row r="1555" spans="1:6" x14ac:dyDescent="0.2">
      <c r="A1555" s="1" t="s">
        <v>3339</v>
      </c>
      <c r="B1555" s="1" t="s">
        <v>3340</v>
      </c>
      <c r="C1555" s="1" t="s">
        <v>327</v>
      </c>
      <c r="D1555" s="1">
        <v>190.87</v>
      </c>
      <c r="E1555" s="1">
        <v>5.4</v>
      </c>
      <c r="F1555" s="1">
        <v>196.27</v>
      </c>
    </row>
    <row r="1556" spans="1:6" x14ac:dyDescent="0.2">
      <c r="A1556" s="1" t="s">
        <v>3341</v>
      </c>
      <c r="B1556" s="1" t="s">
        <v>3342</v>
      </c>
      <c r="C1556" s="1" t="s">
        <v>327</v>
      </c>
      <c r="D1556" s="1">
        <v>217.04</v>
      </c>
      <c r="E1556" s="1">
        <v>7.46</v>
      </c>
      <c r="F1556" s="1">
        <v>224.5</v>
      </c>
    </row>
    <row r="1557" spans="1:6" x14ac:dyDescent="0.2">
      <c r="A1557" s="1" t="s">
        <v>3343</v>
      </c>
      <c r="B1557" s="1" t="s">
        <v>3344</v>
      </c>
      <c r="C1557" s="1" t="s">
        <v>327</v>
      </c>
      <c r="D1557" s="1">
        <v>600.19000000000005</v>
      </c>
      <c r="E1557" s="1">
        <v>65.78</v>
      </c>
      <c r="F1557" s="1">
        <v>665.97</v>
      </c>
    </row>
    <row r="1558" spans="1:6" x14ac:dyDescent="0.2">
      <c r="A1558" s="1" t="s">
        <v>3345</v>
      </c>
      <c r="B1558" s="1" t="s">
        <v>3346</v>
      </c>
      <c r="C1558" s="1" t="s">
        <v>327</v>
      </c>
      <c r="D1558" s="1">
        <v>132.88</v>
      </c>
      <c r="E1558" s="1">
        <v>65.78</v>
      </c>
      <c r="F1558" s="1">
        <v>198.66</v>
      </c>
    </row>
    <row r="1559" spans="1:6" x14ac:dyDescent="0.2">
      <c r="A1559" s="1" t="s">
        <v>3347</v>
      </c>
      <c r="B1559" s="1" t="s">
        <v>3348</v>
      </c>
      <c r="C1559" s="1" t="s">
        <v>327</v>
      </c>
      <c r="D1559" s="1">
        <v>27.53</v>
      </c>
      <c r="E1559" s="1">
        <v>42.51</v>
      </c>
      <c r="F1559" s="1">
        <v>70.040000000000006</v>
      </c>
    </row>
    <row r="1560" spans="1:6" x14ac:dyDescent="0.2">
      <c r="A1560" s="1" t="s">
        <v>3349</v>
      </c>
      <c r="B1560" s="1" t="s">
        <v>3350</v>
      </c>
      <c r="C1560" s="1" t="s">
        <v>327</v>
      </c>
      <c r="D1560" s="1">
        <v>177.99</v>
      </c>
      <c r="E1560" s="1">
        <v>7.46</v>
      </c>
      <c r="F1560" s="1">
        <v>185.45</v>
      </c>
    </row>
    <row r="1561" spans="1:6" x14ac:dyDescent="0.2">
      <c r="A1561" s="1" t="s">
        <v>3351</v>
      </c>
      <c r="B1561" s="1" t="s">
        <v>3352</v>
      </c>
      <c r="C1561" s="1" t="s">
        <v>327</v>
      </c>
      <c r="D1561" s="1">
        <v>10982.81</v>
      </c>
      <c r="F1561" s="1">
        <v>10982.81</v>
      </c>
    </row>
    <row r="1562" spans="1:6" x14ac:dyDescent="0.2">
      <c r="A1562" s="1" t="s">
        <v>3353</v>
      </c>
      <c r="B1562" s="1" t="s">
        <v>3354</v>
      </c>
      <c r="C1562" s="1" t="s">
        <v>327</v>
      </c>
      <c r="D1562" s="1">
        <v>14426.47</v>
      </c>
      <c r="F1562" s="1">
        <v>14426.47</v>
      </c>
    </row>
    <row r="1563" spans="1:6" x14ac:dyDescent="0.2">
      <c r="A1563" s="1" t="s">
        <v>3355</v>
      </c>
      <c r="B1563" s="1" t="s">
        <v>3356</v>
      </c>
      <c r="C1563" s="1" t="s">
        <v>640</v>
      </c>
      <c r="D1563" s="1">
        <v>727.12</v>
      </c>
      <c r="E1563" s="1">
        <v>87.7</v>
      </c>
      <c r="F1563" s="1">
        <v>814.82</v>
      </c>
    </row>
    <row r="1564" spans="1:6" x14ac:dyDescent="0.2">
      <c r="A1564" s="1" t="s">
        <v>3357</v>
      </c>
      <c r="B1564" s="1" t="s">
        <v>3358</v>
      </c>
      <c r="C1564" s="1" t="s">
        <v>640</v>
      </c>
      <c r="D1564" s="1">
        <v>1447.67</v>
      </c>
      <c r="E1564" s="1">
        <v>175.4</v>
      </c>
      <c r="F1564" s="1">
        <v>1623.07</v>
      </c>
    </row>
    <row r="1565" spans="1:6" x14ac:dyDescent="0.2">
      <c r="A1565" s="1" t="s">
        <v>131</v>
      </c>
      <c r="B1565" s="1" t="s">
        <v>3359</v>
      </c>
      <c r="C1565" s="1" t="s">
        <v>640</v>
      </c>
      <c r="D1565" s="1">
        <v>1065.1600000000001</v>
      </c>
      <c r="E1565" s="1">
        <v>175.4</v>
      </c>
      <c r="F1565" s="1">
        <v>1240.56</v>
      </c>
    </row>
    <row r="1566" spans="1:6" x14ac:dyDescent="0.2">
      <c r="A1566" s="1" t="s">
        <v>3360</v>
      </c>
      <c r="B1566" s="1" t="s">
        <v>3361</v>
      </c>
      <c r="C1566" s="1" t="s">
        <v>640</v>
      </c>
      <c r="D1566" s="1">
        <v>1165.3900000000001</v>
      </c>
      <c r="E1566" s="1">
        <v>175.4</v>
      </c>
      <c r="F1566" s="1">
        <v>1340.79</v>
      </c>
    </row>
    <row r="1567" spans="1:6" x14ac:dyDescent="0.2">
      <c r="A1567" s="1" t="s">
        <v>3362</v>
      </c>
      <c r="B1567" s="1" t="s">
        <v>3363</v>
      </c>
      <c r="C1567" s="1" t="s">
        <v>437</v>
      </c>
      <c r="D1567" s="1">
        <v>44.68</v>
      </c>
      <c r="E1567" s="1">
        <v>10.27</v>
      </c>
      <c r="F1567" s="1">
        <v>54.95</v>
      </c>
    </row>
    <row r="1568" spans="1:6" x14ac:dyDescent="0.2">
      <c r="A1568" s="1" t="s">
        <v>3364</v>
      </c>
      <c r="B1568" s="1" t="s">
        <v>3365</v>
      </c>
    </row>
    <row r="1569" spans="1:6" x14ac:dyDescent="0.2">
      <c r="A1569" s="1" t="s">
        <v>3366</v>
      </c>
      <c r="B1569" s="1" t="s">
        <v>3367</v>
      </c>
    </row>
    <row r="1570" spans="1:6" x14ac:dyDescent="0.2">
      <c r="A1570" s="1" t="s">
        <v>3368</v>
      </c>
      <c r="B1570" s="1" t="s">
        <v>3369</v>
      </c>
      <c r="C1570" s="1" t="s">
        <v>437</v>
      </c>
      <c r="D1570" s="1">
        <v>6.33</v>
      </c>
      <c r="E1570" s="1">
        <v>13.27</v>
      </c>
      <c r="F1570" s="1">
        <v>19.600000000000001</v>
      </c>
    </row>
    <row r="1571" spans="1:6" x14ac:dyDescent="0.2">
      <c r="A1571" s="1" t="s">
        <v>3370</v>
      </c>
      <c r="B1571" s="1" t="s">
        <v>3371</v>
      </c>
      <c r="C1571" s="1" t="s">
        <v>886</v>
      </c>
      <c r="D1571" s="1">
        <v>37.01</v>
      </c>
      <c r="E1571" s="1">
        <v>59.37</v>
      </c>
      <c r="F1571" s="1">
        <v>96.38</v>
      </c>
    </row>
    <row r="1572" spans="1:6" x14ac:dyDescent="0.2">
      <c r="A1572" s="1" t="s">
        <v>3372</v>
      </c>
      <c r="B1572" s="1" t="s">
        <v>3373</v>
      </c>
      <c r="C1572" s="1" t="s">
        <v>437</v>
      </c>
      <c r="D1572" s="1">
        <v>7.88</v>
      </c>
      <c r="E1572" s="1">
        <v>13.27</v>
      </c>
      <c r="F1572" s="1">
        <v>21.15</v>
      </c>
    </row>
    <row r="1573" spans="1:6" x14ac:dyDescent="0.2">
      <c r="A1573" s="1" t="s">
        <v>3374</v>
      </c>
      <c r="B1573" s="1" t="s">
        <v>3375</v>
      </c>
      <c r="C1573" s="1" t="s">
        <v>886</v>
      </c>
      <c r="D1573" s="1">
        <v>18.059999999999999</v>
      </c>
      <c r="E1573" s="1">
        <v>13.27</v>
      </c>
      <c r="F1573" s="1">
        <v>31.33</v>
      </c>
    </row>
    <row r="1574" spans="1:6" x14ac:dyDescent="0.2">
      <c r="A1574" s="1" t="s">
        <v>3376</v>
      </c>
      <c r="B1574" s="1" t="s">
        <v>3377</v>
      </c>
      <c r="C1574" s="1" t="s">
        <v>886</v>
      </c>
      <c r="D1574" s="1">
        <v>12.91</v>
      </c>
      <c r="E1574" s="1">
        <v>13.27</v>
      </c>
      <c r="F1574" s="1">
        <v>26.18</v>
      </c>
    </row>
    <row r="1575" spans="1:6" x14ac:dyDescent="0.2">
      <c r="A1575" s="1" t="s">
        <v>3378</v>
      </c>
      <c r="B1575" s="1" t="s">
        <v>3379</v>
      </c>
    </row>
    <row r="1576" spans="1:6" x14ac:dyDescent="0.2">
      <c r="A1576" s="1" t="s">
        <v>3380</v>
      </c>
      <c r="B1576" s="1" t="s">
        <v>3381</v>
      </c>
      <c r="C1576" s="1" t="s">
        <v>437</v>
      </c>
      <c r="D1576" s="1">
        <v>8.9</v>
      </c>
      <c r="E1576" s="1">
        <v>11.22</v>
      </c>
      <c r="F1576" s="1">
        <v>20.12</v>
      </c>
    </row>
    <row r="1577" spans="1:6" x14ac:dyDescent="0.2">
      <c r="A1577" s="1" t="s">
        <v>3382</v>
      </c>
      <c r="B1577" s="1" t="s">
        <v>3383</v>
      </c>
      <c r="C1577" s="1" t="s">
        <v>437</v>
      </c>
      <c r="D1577" s="1">
        <v>14.62</v>
      </c>
      <c r="E1577" s="1">
        <v>11.22</v>
      </c>
      <c r="F1577" s="1">
        <v>25.84</v>
      </c>
    </row>
    <row r="1578" spans="1:6" x14ac:dyDescent="0.2">
      <c r="A1578" s="1" t="s">
        <v>3384</v>
      </c>
      <c r="B1578" s="1" t="s">
        <v>3385</v>
      </c>
      <c r="C1578" s="1" t="s">
        <v>437</v>
      </c>
      <c r="D1578" s="1">
        <v>9.81</v>
      </c>
      <c r="E1578" s="1">
        <v>11.22</v>
      </c>
      <c r="F1578" s="1">
        <v>21.03</v>
      </c>
    </row>
    <row r="1579" spans="1:6" x14ac:dyDescent="0.2">
      <c r="A1579" s="1" t="s">
        <v>3386</v>
      </c>
      <c r="B1579" s="1" t="s">
        <v>3387</v>
      </c>
      <c r="C1579" s="1" t="s">
        <v>437</v>
      </c>
      <c r="D1579" s="1">
        <v>20.66</v>
      </c>
      <c r="E1579" s="1">
        <v>11.22</v>
      </c>
      <c r="F1579" s="1">
        <v>31.88</v>
      </c>
    </row>
    <row r="1580" spans="1:6" x14ac:dyDescent="0.2">
      <c r="A1580" s="1" t="s">
        <v>3388</v>
      </c>
      <c r="B1580" s="1" t="s">
        <v>3389</v>
      </c>
    </row>
    <row r="1581" spans="1:6" x14ac:dyDescent="0.2">
      <c r="A1581" s="1" t="s">
        <v>3390</v>
      </c>
      <c r="B1581" s="1" t="s">
        <v>3391</v>
      </c>
      <c r="C1581" s="1" t="s">
        <v>886</v>
      </c>
      <c r="D1581" s="1">
        <v>54.07</v>
      </c>
      <c r="E1581" s="1">
        <v>13.66</v>
      </c>
      <c r="F1581" s="1">
        <v>67.73</v>
      </c>
    </row>
    <row r="1582" spans="1:6" x14ac:dyDescent="0.2">
      <c r="A1582" s="1" t="s">
        <v>3392</v>
      </c>
      <c r="B1582" s="1" t="s">
        <v>132</v>
      </c>
    </row>
    <row r="1583" spans="1:6" x14ac:dyDescent="0.2">
      <c r="A1583" s="1" t="s">
        <v>3393</v>
      </c>
      <c r="B1583" s="1" t="s">
        <v>3394</v>
      </c>
    </row>
    <row r="1584" spans="1:6" x14ac:dyDescent="0.2">
      <c r="A1584" s="1" t="s">
        <v>133</v>
      </c>
      <c r="B1584" s="1" t="s">
        <v>3395</v>
      </c>
      <c r="C1584" s="1" t="s">
        <v>437</v>
      </c>
      <c r="D1584" s="1">
        <v>180.24</v>
      </c>
      <c r="E1584" s="1">
        <v>11.22</v>
      </c>
      <c r="F1584" s="1">
        <v>191.46</v>
      </c>
    </row>
    <row r="1585" spans="1:6" x14ac:dyDescent="0.2">
      <c r="A1585" s="1" t="s">
        <v>3396</v>
      </c>
      <c r="B1585" s="1" t="s">
        <v>3397</v>
      </c>
      <c r="C1585" s="1" t="s">
        <v>327</v>
      </c>
      <c r="D1585" s="1">
        <v>111.73</v>
      </c>
      <c r="E1585" s="1">
        <v>11.22</v>
      </c>
      <c r="F1585" s="1">
        <v>122.95</v>
      </c>
    </row>
    <row r="1586" spans="1:6" x14ac:dyDescent="0.2">
      <c r="A1586" s="1" t="s">
        <v>3398</v>
      </c>
      <c r="B1586" s="1" t="s">
        <v>3399</v>
      </c>
      <c r="C1586" s="1" t="s">
        <v>327</v>
      </c>
      <c r="D1586" s="1">
        <v>150.19999999999999</v>
      </c>
      <c r="E1586" s="1">
        <v>11.22</v>
      </c>
      <c r="F1586" s="1">
        <v>161.41999999999999</v>
      </c>
    </row>
    <row r="1587" spans="1:6" x14ac:dyDescent="0.2">
      <c r="A1587" s="1" t="s">
        <v>3400</v>
      </c>
      <c r="B1587" s="1" t="s">
        <v>3401</v>
      </c>
      <c r="C1587" s="1" t="s">
        <v>327</v>
      </c>
      <c r="D1587" s="1">
        <v>350.98</v>
      </c>
      <c r="E1587" s="1">
        <v>11.22</v>
      </c>
      <c r="F1587" s="1">
        <v>362.2</v>
      </c>
    </row>
    <row r="1588" spans="1:6" x14ac:dyDescent="0.2">
      <c r="A1588" s="1" t="s">
        <v>3402</v>
      </c>
      <c r="B1588" s="1" t="s">
        <v>3403</v>
      </c>
      <c r="C1588" s="1" t="s">
        <v>327</v>
      </c>
      <c r="D1588" s="1">
        <v>204.88</v>
      </c>
      <c r="E1588" s="1">
        <v>11.22</v>
      </c>
      <c r="F1588" s="1">
        <v>216.1</v>
      </c>
    </row>
    <row r="1589" spans="1:6" x14ac:dyDescent="0.2">
      <c r="A1589" s="1" t="s">
        <v>3404</v>
      </c>
      <c r="B1589" s="1" t="s">
        <v>3405</v>
      </c>
      <c r="C1589" s="1" t="s">
        <v>327</v>
      </c>
      <c r="D1589" s="1">
        <v>172.18</v>
      </c>
      <c r="E1589" s="1">
        <v>11.22</v>
      </c>
      <c r="F1589" s="1">
        <v>183.4</v>
      </c>
    </row>
    <row r="1590" spans="1:6" x14ac:dyDescent="0.2">
      <c r="A1590" s="1" t="s">
        <v>3406</v>
      </c>
      <c r="B1590" s="1" t="s">
        <v>3407</v>
      </c>
      <c r="C1590" s="1" t="s">
        <v>327</v>
      </c>
      <c r="D1590" s="1">
        <v>386.01</v>
      </c>
      <c r="E1590" s="1">
        <v>11.22</v>
      </c>
      <c r="F1590" s="1">
        <v>397.23</v>
      </c>
    </row>
    <row r="1591" spans="1:6" x14ac:dyDescent="0.2">
      <c r="A1591" s="1" t="s">
        <v>3408</v>
      </c>
      <c r="B1591" s="1" t="s">
        <v>3409</v>
      </c>
      <c r="C1591" s="1" t="s">
        <v>327</v>
      </c>
      <c r="D1591" s="1">
        <v>312.75</v>
      </c>
      <c r="E1591" s="1">
        <v>11.22</v>
      </c>
      <c r="F1591" s="1">
        <v>323.97000000000003</v>
      </c>
    </row>
    <row r="1592" spans="1:6" x14ac:dyDescent="0.2">
      <c r="A1592" s="1" t="s">
        <v>3410</v>
      </c>
      <c r="B1592" s="1" t="s">
        <v>3411</v>
      </c>
      <c r="C1592" s="1" t="s">
        <v>327</v>
      </c>
      <c r="D1592" s="1">
        <v>138.31</v>
      </c>
      <c r="E1592" s="1">
        <v>11.22</v>
      </c>
      <c r="F1592" s="1">
        <v>149.53</v>
      </c>
    </row>
    <row r="1593" spans="1:6" x14ac:dyDescent="0.2">
      <c r="A1593" s="1" t="s">
        <v>3412</v>
      </c>
      <c r="B1593" s="1" t="s">
        <v>3413</v>
      </c>
      <c r="C1593" s="1" t="s">
        <v>327</v>
      </c>
      <c r="D1593" s="1">
        <v>462.97</v>
      </c>
      <c r="E1593" s="1">
        <v>18.71</v>
      </c>
      <c r="F1593" s="1">
        <v>481.68</v>
      </c>
    </row>
    <row r="1594" spans="1:6" x14ac:dyDescent="0.2">
      <c r="A1594" s="1" t="s">
        <v>3414</v>
      </c>
      <c r="B1594" s="1" t="s">
        <v>3415</v>
      </c>
    </row>
    <row r="1595" spans="1:6" x14ac:dyDescent="0.2">
      <c r="A1595" s="1" t="s">
        <v>3416</v>
      </c>
      <c r="B1595" s="1" t="s">
        <v>3417</v>
      </c>
      <c r="C1595" s="1" t="s">
        <v>327</v>
      </c>
      <c r="D1595" s="1">
        <v>2622.95</v>
      </c>
      <c r="E1595" s="1">
        <v>58.34</v>
      </c>
      <c r="F1595" s="1">
        <v>2681.29</v>
      </c>
    </row>
    <row r="1596" spans="1:6" x14ac:dyDescent="0.2">
      <c r="A1596" s="1" t="s">
        <v>3418</v>
      </c>
      <c r="B1596" s="1" t="s">
        <v>3419</v>
      </c>
      <c r="C1596" s="1" t="s">
        <v>327</v>
      </c>
      <c r="D1596" s="1">
        <v>3550.61</v>
      </c>
      <c r="E1596" s="1">
        <v>58.34</v>
      </c>
      <c r="F1596" s="1">
        <v>3608.95</v>
      </c>
    </row>
    <row r="1597" spans="1:6" x14ac:dyDescent="0.2">
      <c r="A1597" s="1" t="s">
        <v>3420</v>
      </c>
      <c r="B1597" s="1" t="s">
        <v>3421</v>
      </c>
    </row>
    <row r="1598" spans="1:6" x14ac:dyDescent="0.2">
      <c r="A1598" s="1" t="s">
        <v>3422</v>
      </c>
      <c r="B1598" s="1" t="s">
        <v>3423</v>
      </c>
      <c r="C1598" s="1" t="s">
        <v>379</v>
      </c>
      <c r="D1598" s="1">
        <v>339.34</v>
      </c>
      <c r="E1598" s="1">
        <v>20.56</v>
      </c>
      <c r="F1598" s="1">
        <v>359.9</v>
      </c>
    </row>
    <row r="1599" spans="1:6" x14ac:dyDescent="0.2">
      <c r="A1599" s="1" t="s">
        <v>3424</v>
      </c>
      <c r="B1599" s="1" t="s">
        <v>3425</v>
      </c>
      <c r="C1599" s="1" t="s">
        <v>379</v>
      </c>
      <c r="D1599" s="1">
        <v>184.95</v>
      </c>
      <c r="E1599" s="1">
        <v>8.6</v>
      </c>
      <c r="F1599" s="1">
        <v>193.55</v>
      </c>
    </row>
    <row r="1600" spans="1:6" x14ac:dyDescent="0.2">
      <c r="A1600" s="1" t="s">
        <v>3426</v>
      </c>
      <c r="B1600" s="1" t="s">
        <v>3427</v>
      </c>
      <c r="C1600" s="1" t="s">
        <v>379</v>
      </c>
      <c r="D1600" s="1">
        <v>116.92</v>
      </c>
      <c r="E1600" s="1">
        <v>24.13</v>
      </c>
      <c r="F1600" s="1">
        <v>141.05000000000001</v>
      </c>
    </row>
    <row r="1601" spans="1:6" x14ac:dyDescent="0.2">
      <c r="A1601" s="1" t="s">
        <v>3428</v>
      </c>
      <c r="B1601" s="1" t="s">
        <v>3429</v>
      </c>
      <c r="C1601" s="1" t="s">
        <v>379</v>
      </c>
      <c r="D1601" s="1">
        <v>123.46</v>
      </c>
      <c r="E1601" s="1">
        <v>24.13</v>
      </c>
      <c r="F1601" s="1">
        <v>147.59</v>
      </c>
    </row>
    <row r="1602" spans="1:6" x14ac:dyDescent="0.2">
      <c r="A1602" s="1" t="s">
        <v>3430</v>
      </c>
      <c r="B1602" s="1" t="s">
        <v>3431</v>
      </c>
      <c r="C1602" s="1" t="s">
        <v>327</v>
      </c>
      <c r="D1602" s="1">
        <v>4.54</v>
      </c>
      <c r="E1602" s="1">
        <v>1.31</v>
      </c>
      <c r="F1602" s="1">
        <v>5.85</v>
      </c>
    </row>
    <row r="1603" spans="1:6" x14ac:dyDescent="0.2">
      <c r="A1603" s="1" t="s">
        <v>3432</v>
      </c>
      <c r="B1603" s="1" t="s">
        <v>3433</v>
      </c>
      <c r="C1603" s="1" t="s">
        <v>437</v>
      </c>
      <c r="D1603" s="1">
        <v>499.33</v>
      </c>
      <c r="F1603" s="1">
        <v>499.33</v>
      </c>
    </row>
    <row r="1604" spans="1:6" x14ac:dyDescent="0.2">
      <c r="A1604" s="1" t="s">
        <v>3434</v>
      </c>
      <c r="B1604" s="1" t="s">
        <v>3435</v>
      </c>
      <c r="C1604" s="1" t="s">
        <v>379</v>
      </c>
      <c r="D1604" s="1">
        <v>5.43</v>
      </c>
      <c r="E1604" s="1">
        <v>8.5</v>
      </c>
      <c r="F1604" s="1">
        <v>13.93</v>
      </c>
    </row>
    <row r="1605" spans="1:6" x14ac:dyDescent="0.2">
      <c r="A1605" s="1" t="s">
        <v>3436</v>
      </c>
      <c r="B1605" s="1" t="s">
        <v>3437</v>
      </c>
      <c r="C1605" s="1" t="s">
        <v>327</v>
      </c>
      <c r="D1605" s="1">
        <v>0.5</v>
      </c>
      <c r="E1605" s="1">
        <v>13.69</v>
      </c>
      <c r="F1605" s="1">
        <v>14.19</v>
      </c>
    </row>
    <row r="1606" spans="1:6" x14ac:dyDescent="0.2">
      <c r="A1606" s="1" t="s">
        <v>3438</v>
      </c>
      <c r="B1606" s="1" t="s">
        <v>3439</v>
      </c>
      <c r="C1606" s="1" t="s">
        <v>379</v>
      </c>
      <c r="D1606" s="1">
        <v>82.5</v>
      </c>
      <c r="E1606" s="1">
        <v>13.32</v>
      </c>
      <c r="F1606" s="1">
        <v>95.82</v>
      </c>
    </row>
    <row r="1607" spans="1:6" x14ac:dyDescent="0.2">
      <c r="A1607" s="1" t="s">
        <v>3440</v>
      </c>
      <c r="B1607" s="1" t="s">
        <v>3441</v>
      </c>
    </row>
    <row r="1608" spans="1:6" x14ac:dyDescent="0.2">
      <c r="A1608" s="1" t="s">
        <v>3442</v>
      </c>
      <c r="B1608" s="1" t="s">
        <v>3443</v>
      </c>
      <c r="C1608" s="1" t="s">
        <v>327</v>
      </c>
      <c r="D1608" s="1">
        <v>11.6</v>
      </c>
      <c r="E1608" s="1">
        <v>1.31</v>
      </c>
      <c r="F1608" s="1">
        <v>12.91</v>
      </c>
    </row>
    <row r="1609" spans="1:6" x14ac:dyDescent="0.2">
      <c r="A1609" s="1" t="s">
        <v>3444</v>
      </c>
      <c r="B1609" s="1" t="s">
        <v>3445</v>
      </c>
      <c r="C1609" s="1" t="s">
        <v>327</v>
      </c>
      <c r="D1609" s="1">
        <v>11.44</v>
      </c>
      <c r="E1609" s="1">
        <v>1.31</v>
      </c>
      <c r="F1609" s="1">
        <v>12.75</v>
      </c>
    </row>
    <row r="1610" spans="1:6" x14ac:dyDescent="0.2">
      <c r="A1610" s="1" t="s">
        <v>3446</v>
      </c>
      <c r="B1610" s="1" t="s">
        <v>3447</v>
      </c>
      <c r="C1610" s="1" t="s">
        <v>327</v>
      </c>
      <c r="D1610" s="1">
        <v>24.27</v>
      </c>
      <c r="E1610" s="1">
        <v>1.31</v>
      </c>
      <c r="F1610" s="1">
        <v>25.58</v>
      </c>
    </row>
    <row r="1611" spans="1:6" x14ac:dyDescent="0.2">
      <c r="A1611" s="1" t="s">
        <v>3448</v>
      </c>
      <c r="B1611" s="1" t="s">
        <v>3449</v>
      </c>
      <c r="C1611" s="1" t="s">
        <v>437</v>
      </c>
      <c r="D1611" s="1">
        <v>32.65</v>
      </c>
      <c r="E1611" s="1">
        <v>20.74</v>
      </c>
      <c r="F1611" s="1">
        <v>53.39</v>
      </c>
    </row>
    <row r="1612" spans="1:6" x14ac:dyDescent="0.2">
      <c r="A1612" s="1" t="s">
        <v>3450</v>
      </c>
      <c r="B1612" s="1" t="s">
        <v>3451</v>
      </c>
      <c r="C1612" s="1" t="s">
        <v>640</v>
      </c>
      <c r="D1612" s="1">
        <v>242.32</v>
      </c>
      <c r="E1612" s="1">
        <v>20.74</v>
      </c>
      <c r="F1612" s="1">
        <v>263.06</v>
      </c>
    </row>
    <row r="1613" spans="1:6" x14ac:dyDescent="0.2">
      <c r="A1613" s="1" t="s">
        <v>3452</v>
      </c>
      <c r="B1613" s="1" t="s">
        <v>3453</v>
      </c>
      <c r="C1613" s="1" t="s">
        <v>640</v>
      </c>
      <c r="D1613" s="1">
        <v>697.92</v>
      </c>
      <c r="E1613" s="1">
        <v>20.74</v>
      </c>
      <c r="F1613" s="1">
        <v>718.66</v>
      </c>
    </row>
    <row r="1614" spans="1:6" x14ac:dyDescent="0.2">
      <c r="A1614" s="1" t="s">
        <v>3454</v>
      </c>
      <c r="B1614" s="1" t="s">
        <v>3455</v>
      </c>
      <c r="C1614" s="1" t="s">
        <v>327</v>
      </c>
      <c r="D1614" s="1">
        <v>28.98</v>
      </c>
      <c r="E1614" s="1">
        <v>3.37</v>
      </c>
      <c r="F1614" s="1">
        <v>32.35</v>
      </c>
    </row>
    <row r="1615" spans="1:6" x14ac:dyDescent="0.2">
      <c r="A1615" s="1" t="s">
        <v>3456</v>
      </c>
      <c r="B1615" s="1" t="s">
        <v>3457</v>
      </c>
      <c r="C1615" s="1" t="s">
        <v>327</v>
      </c>
      <c r="D1615" s="1">
        <v>685.28</v>
      </c>
      <c r="E1615" s="1">
        <v>4.22</v>
      </c>
      <c r="F1615" s="1">
        <v>689.5</v>
      </c>
    </row>
    <row r="1616" spans="1:6" x14ac:dyDescent="0.2">
      <c r="A1616" s="1" t="s">
        <v>3458</v>
      </c>
      <c r="B1616" s="1" t="s">
        <v>3459</v>
      </c>
      <c r="C1616" s="1" t="s">
        <v>327</v>
      </c>
      <c r="D1616" s="1">
        <v>146.38999999999999</v>
      </c>
      <c r="E1616" s="1">
        <v>72.569999999999993</v>
      </c>
      <c r="F1616" s="1">
        <v>218.96</v>
      </c>
    </row>
    <row r="1617" spans="1:6" x14ac:dyDescent="0.2">
      <c r="A1617" s="1" t="s">
        <v>134</v>
      </c>
      <c r="B1617" s="1" t="s">
        <v>3460</v>
      </c>
      <c r="C1617" s="1" t="s">
        <v>327</v>
      </c>
      <c r="D1617" s="1">
        <v>294.29000000000002</v>
      </c>
      <c r="E1617" s="1">
        <v>165.88</v>
      </c>
      <c r="F1617" s="1">
        <v>460.17</v>
      </c>
    </row>
    <row r="1618" spans="1:6" x14ac:dyDescent="0.2">
      <c r="A1618" s="1" t="s">
        <v>3461</v>
      </c>
      <c r="B1618" s="1" t="s">
        <v>3462</v>
      </c>
      <c r="C1618" s="1" t="s">
        <v>327</v>
      </c>
      <c r="D1618" s="1">
        <v>228.16</v>
      </c>
      <c r="E1618" s="1">
        <v>18.71</v>
      </c>
      <c r="F1618" s="1">
        <v>246.87</v>
      </c>
    </row>
    <row r="1619" spans="1:6" x14ac:dyDescent="0.2">
      <c r="A1619" s="1" t="s">
        <v>3463</v>
      </c>
      <c r="B1619" s="1" t="s">
        <v>3464</v>
      </c>
      <c r="C1619" s="1" t="s">
        <v>327</v>
      </c>
      <c r="D1619" s="1">
        <v>23.53</v>
      </c>
      <c r="E1619" s="1">
        <v>3.37</v>
      </c>
      <c r="F1619" s="1">
        <v>26.9</v>
      </c>
    </row>
    <row r="1620" spans="1:6" x14ac:dyDescent="0.2">
      <c r="A1620" s="1" t="s">
        <v>3465</v>
      </c>
      <c r="B1620" s="1" t="s">
        <v>3466</v>
      </c>
    </row>
    <row r="1621" spans="1:6" x14ac:dyDescent="0.2">
      <c r="A1621" s="1" t="s">
        <v>135</v>
      </c>
      <c r="B1621" s="1" t="s">
        <v>3467</v>
      </c>
      <c r="C1621" s="1" t="s">
        <v>327</v>
      </c>
      <c r="D1621" s="1">
        <v>978.26</v>
      </c>
      <c r="E1621" s="1">
        <v>4.22</v>
      </c>
      <c r="F1621" s="1">
        <v>982.48</v>
      </c>
    </row>
    <row r="1622" spans="1:6" x14ac:dyDescent="0.2">
      <c r="A1622" s="1" t="s">
        <v>136</v>
      </c>
      <c r="B1622" s="1" t="s">
        <v>3468</v>
      </c>
      <c r="C1622" s="1" t="s">
        <v>327</v>
      </c>
      <c r="D1622" s="1">
        <v>1470.58</v>
      </c>
      <c r="E1622" s="1">
        <v>58.34</v>
      </c>
      <c r="F1622" s="1">
        <v>1528.92</v>
      </c>
    </row>
    <row r="1623" spans="1:6" x14ac:dyDescent="0.2">
      <c r="A1623" s="1" t="s">
        <v>3469</v>
      </c>
      <c r="B1623" s="1" t="s">
        <v>3470</v>
      </c>
      <c r="C1623" s="1" t="s">
        <v>327</v>
      </c>
      <c r="D1623" s="1">
        <v>3369.72</v>
      </c>
      <c r="E1623" s="1">
        <v>304.20999999999998</v>
      </c>
      <c r="F1623" s="1">
        <v>3673.93</v>
      </c>
    </row>
    <row r="1624" spans="1:6" x14ac:dyDescent="0.2">
      <c r="A1624" s="1" t="s">
        <v>137</v>
      </c>
      <c r="B1624" s="1" t="s">
        <v>3471</v>
      </c>
      <c r="C1624" s="1" t="s">
        <v>327</v>
      </c>
      <c r="D1624" s="1">
        <v>1038.28</v>
      </c>
      <c r="E1624" s="1">
        <v>49.91</v>
      </c>
      <c r="F1624" s="1">
        <v>1088.19</v>
      </c>
    </row>
    <row r="1625" spans="1:6" x14ac:dyDescent="0.2">
      <c r="A1625" s="1" t="s">
        <v>3472</v>
      </c>
      <c r="B1625" s="1" t="s">
        <v>3473</v>
      </c>
    </row>
    <row r="1626" spans="1:6" x14ac:dyDescent="0.2">
      <c r="A1626" s="1" t="s">
        <v>3474</v>
      </c>
      <c r="B1626" s="1" t="s">
        <v>3475</v>
      </c>
      <c r="C1626" s="1" t="s">
        <v>640</v>
      </c>
      <c r="D1626" s="1">
        <v>132283.84</v>
      </c>
      <c r="F1626" s="1">
        <v>132283.84</v>
      </c>
    </row>
    <row r="1627" spans="1:6" x14ac:dyDescent="0.2">
      <c r="A1627" s="1" t="s">
        <v>3476</v>
      </c>
      <c r="B1627" s="1" t="s">
        <v>3477</v>
      </c>
      <c r="C1627" s="1" t="s">
        <v>640</v>
      </c>
      <c r="D1627" s="1">
        <v>139839.29999999999</v>
      </c>
      <c r="F1627" s="1">
        <v>139839.29999999999</v>
      </c>
    </row>
    <row r="1628" spans="1:6" x14ac:dyDescent="0.2">
      <c r="A1628" s="1" t="s">
        <v>3478</v>
      </c>
      <c r="B1628" s="1" t="s">
        <v>3479</v>
      </c>
      <c r="C1628" s="1" t="s">
        <v>640</v>
      </c>
      <c r="D1628" s="1">
        <v>46652.25</v>
      </c>
      <c r="F1628" s="1">
        <v>46652.25</v>
      </c>
    </row>
    <row r="1629" spans="1:6" x14ac:dyDescent="0.2">
      <c r="A1629" s="1" t="s">
        <v>3480</v>
      </c>
      <c r="B1629" s="1" t="s">
        <v>3481</v>
      </c>
      <c r="C1629" s="1" t="s">
        <v>640</v>
      </c>
      <c r="D1629" s="1">
        <v>36149.870000000003</v>
      </c>
      <c r="F1629" s="1">
        <v>36149.870000000003</v>
      </c>
    </row>
    <row r="1630" spans="1:6" x14ac:dyDescent="0.2">
      <c r="A1630" s="1" t="s">
        <v>3482</v>
      </c>
      <c r="B1630" s="1" t="s">
        <v>138</v>
      </c>
    </row>
    <row r="1631" spans="1:6" x14ac:dyDescent="0.2">
      <c r="A1631" s="1" t="s">
        <v>3483</v>
      </c>
      <c r="B1631" s="1" t="s">
        <v>3484</v>
      </c>
    </row>
    <row r="1632" spans="1:6" x14ac:dyDescent="0.2">
      <c r="A1632" s="1" t="s">
        <v>3485</v>
      </c>
      <c r="B1632" s="1" t="s">
        <v>3486</v>
      </c>
      <c r="C1632" s="1" t="s">
        <v>379</v>
      </c>
      <c r="D1632" s="1">
        <v>20.97</v>
      </c>
      <c r="E1632" s="1">
        <v>3.37</v>
      </c>
      <c r="F1632" s="1">
        <v>24.34</v>
      </c>
    </row>
    <row r="1633" spans="1:6" x14ac:dyDescent="0.2">
      <c r="A1633" s="1" t="s">
        <v>3487</v>
      </c>
      <c r="B1633" s="1" t="s">
        <v>3488</v>
      </c>
      <c r="C1633" s="1" t="s">
        <v>379</v>
      </c>
      <c r="D1633" s="1">
        <v>26.89</v>
      </c>
      <c r="E1633" s="1">
        <v>3.37</v>
      </c>
      <c r="F1633" s="1">
        <v>30.26</v>
      </c>
    </row>
    <row r="1634" spans="1:6" x14ac:dyDescent="0.2">
      <c r="A1634" s="1" t="s">
        <v>3489</v>
      </c>
      <c r="B1634" s="1" t="s">
        <v>3490</v>
      </c>
      <c r="C1634" s="1" t="s">
        <v>462</v>
      </c>
      <c r="D1634" s="1">
        <v>567</v>
      </c>
      <c r="E1634" s="1">
        <v>47.24</v>
      </c>
      <c r="F1634" s="1">
        <v>614.24</v>
      </c>
    </row>
    <row r="1635" spans="1:6" x14ac:dyDescent="0.2">
      <c r="A1635" s="1" t="s">
        <v>3491</v>
      </c>
      <c r="B1635" s="1" t="s">
        <v>3492</v>
      </c>
      <c r="C1635" s="1" t="s">
        <v>379</v>
      </c>
      <c r="D1635" s="1">
        <v>132.30000000000001</v>
      </c>
      <c r="E1635" s="1">
        <v>6.21</v>
      </c>
      <c r="F1635" s="1">
        <v>138.51</v>
      </c>
    </row>
    <row r="1636" spans="1:6" x14ac:dyDescent="0.2">
      <c r="A1636" s="1" t="s">
        <v>3493</v>
      </c>
      <c r="B1636" s="1" t="s">
        <v>3494</v>
      </c>
      <c r="C1636" s="1" t="s">
        <v>379</v>
      </c>
      <c r="D1636" s="1">
        <v>19.21</v>
      </c>
      <c r="E1636" s="1">
        <v>9.17</v>
      </c>
      <c r="F1636" s="1">
        <v>28.38</v>
      </c>
    </row>
    <row r="1637" spans="1:6" x14ac:dyDescent="0.2">
      <c r="A1637" s="1" t="s">
        <v>3495</v>
      </c>
      <c r="B1637" s="1" t="s">
        <v>3496</v>
      </c>
      <c r="C1637" s="1" t="s">
        <v>379</v>
      </c>
      <c r="D1637" s="1">
        <v>89.31</v>
      </c>
      <c r="F1637" s="1">
        <v>89.31</v>
      </c>
    </row>
    <row r="1638" spans="1:6" x14ac:dyDescent="0.2">
      <c r="A1638" s="1" t="s">
        <v>3497</v>
      </c>
      <c r="B1638" s="1" t="s">
        <v>3498</v>
      </c>
      <c r="C1638" s="1" t="s">
        <v>379</v>
      </c>
      <c r="D1638" s="1">
        <v>920.35</v>
      </c>
      <c r="F1638" s="1">
        <v>920.35</v>
      </c>
    </row>
    <row r="1639" spans="1:6" x14ac:dyDescent="0.2">
      <c r="A1639" s="1" t="s">
        <v>3499</v>
      </c>
      <c r="B1639" s="1" t="s">
        <v>3500</v>
      </c>
      <c r="C1639" s="1" t="s">
        <v>379</v>
      </c>
      <c r="D1639" s="1">
        <v>78.989999999999995</v>
      </c>
      <c r="E1639" s="1">
        <v>24.88</v>
      </c>
      <c r="F1639" s="1">
        <v>103.87</v>
      </c>
    </row>
    <row r="1640" spans="1:6" x14ac:dyDescent="0.2">
      <c r="A1640" s="1" t="s">
        <v>3501</v>
      </c>
      <c r="B1640" s="1" t="s">
        <v>3502</v>
      </c>
      <c r="C1640" s="1" t="s">
        <v>379</v>
      </c>
      <c r="D1640" s="1">
        <v>456.83</v>
      </c>
      <c r="F1640" s="1">
        <v>456.83</v>
      </c>
    </row>
    <row r="1641" spans="1:6" x14ac:dyDescent="0.2">
      <c r="A1641" s="1" t="s">
        <v>3503</v>
      </c>
      <c r="B1641" s="1" t="s">
        <v>3504</v>
      </c>
    </row>
    <row r="1642" spans="1:6" x14ac:dyDescent="0.2">
      <c r="A1642" s="1" t="s">
        <v>3505</v>
      </c>
      <c r="B1642" s="1" t="s">
        <v>3506</v>
      </c>
      <c r="C1642" s="1" t="s">
        <v>437</v>
      </c>
      <c r="D1642" s="1">
        <v>1.58</v>
      </c>
      <c r="E1642" s="1">
        <v>6.15</v>
      </c>
      <c r="F1642" s="1">
        <v>7.73</v>
      </c>
    </row>
    <row r="1643" spans="1:6" x14ac:dyDescent="0.2">
      <c r="A1643" s="1" t="s">
        <v>3507</v>
      </c>
      <c r="B1643" s="1" t="s">
        <v>3508</v>
      </c>
      <c r="C1643" s="1" t="s">
        <v>437</v>
      </c>
      <c r="D1643" s="1">
        <v>71.11</v>
      </c>
      <c r="E1643" s="1">
        <v>6.15</v>
      </c>
      <c r="F1643" s="1">
        <v>77.260000000000005</v>
      </c>
    </row>
    <row r="1644" spans="1:6" x14ac:dyDescent="0.2">
      <c r="A1644" s="1" t="s">
        <v>3509</v>
      </c>
      <c r="B1644" s="1" t="s">
        <v>3510</v>
      </c>
      <c r="C1644" s="1" t="s">
        <v>437</v>
      </c>
      <c r="D1644" s="1">
        <v>6.12</v>
      </c>
      <c r="E1644" s="1">
        <v>2.57</v>
      </c>
      <c r="F1644" s="1">
        <v>8.69</v>
      </c>
    </row>
    <row r="1645" spans="1:6" x14ac:dyDescent="0.2">
      <c r="A1645" s="1" t="s">
        <v>3511</v>
      </c>
      <c r="B1645" s="1" t="s">
        <v>3512</v>
      </c>
      <c r="C1645" s="1" t="s">
        <v>3513</v>
      </c>
      <c r="D1645" s="1">
        <v>0.17</v>
      </c>
      <c r="E1645" s="1">
        <v>0.05</v>
      </c>
      <c r="F1645" s="1">
        <v>0.22</v>
      </c>
    </row>
    <row r="1646" spans="1:6" x14ac:dyDescent="0.2">
      <c r="A1646" s="1" t="s">
        <v>3514</v>
      </c>
      <c r="B1646" s="1" t="s">
        <v>3515</v>
      </c>
      <c r="C1646" s="1" t="s">
        <v>437</v>
      </c>
      <c r="D1646" s="1">
        <v>6.68</v>
      </c>
      <c r="E1646" s="1">
        <v>4.1100000000000003</v>
      </c>
      <c r="F1646" s="1">
        <v>10.79</v>
      </c>
    </row>
    <row r="1647" spans="1:6" x14ac:dyDescent="0.2">
      <c r="A1647" s="1" t="s">
        <v>3516</v>
      </c>
      <c r="B1647" s="1" t="s">
        <v>3517</v>
      </c>
      <c r="C1647" s="1" t="s">
        <v>3513</v>
      </c>
      <c r="D1647" s="1">
        <v>0.19</v>
      </c>
      <c r="E1647" s="1">
        <v>0.1</v>
      </c>
      <c r="F1647" s="1">
        <v>0.28999999999999998</v>
      </c>
    </row>
    <row r="1648" spans="1:6" x14ac:dyDescent="0.2">
      <c r="A1648" s="1" t="s">
        <v>3518</v>
      </c>
      <c r="B1648" s="1" t="s">
        <v>3519</v>
      </c>
      <c r="C1648" s="1" t="s">
        <v>437</v>
      </c>
      <c r="D1648" s="1">
        <v>241.41</v>
      </c>
      <c r="E1648" s="1">
        <v>3.74</v>
      </c>
      <c r="F1648" s="1">
        <v>245.15</v>
      </c>
    </row>
    <row r="1649" spans="1:6" x14ac:dyDescent="0.2">
      <c r="A1649" s="1" t="s">
        <v>3520</v>
      </c>
      <c r="B1649" s="1" t="s">
        <v>3521</v>
      </c>
      <c r="C1649" s="1" t="s">
        <v>437</v>
      </c>
      <c r="D1649" s="1">
        <v>335.92</v>
      </c>
      <c r="E1649" s="1">
        <v>3.74</v>
      </c>
      <c r="F1649" s="1">
        <v>339.66</v>
      </c>
    </row>
    <row r="1650" spans="1:6" x14ac:dyDescent="0.2">
      <c r="A1650" s="1" t="s">
        <v>3522</v>
      </c>
      <c r="B1650" s="1" t="s">
        <v>3523</v>
      </c>
      <c r="C1650" s="1" t="s">
        <v>437</v>
      </c>
      <c r="D1650" s="1">
        <v>129.31</v>
      </c>
      <c r="E1650" s="1">
        <v>3.74</v>
      </c>
      <c r="F1650" s="1">
        <v>133.05000000000001</v>
      </c>
    </row>
    <row r="1651" spans="1:6" x14ac:dyDescent="0.2">
      <c r="A1651" s="1" t="s">
        <v>3524</v>
      </c>
      <c r="B1651" s="1" t="s">
        <v>3525</v>
      </c>
      <c r="C1651" s="1" t="s">
        <v>437</v>
      </c>
      <c r="D1651" s="1">
        <v>118.98</v>
      </c>
      <c r="E1651" s="1">
        <v>3.74</v>
      </c>
      <c r="F1651" s="1">
        <v>122.72</v>
      </c>
    </row>
    <row r="1652" spans="1:6" x14ac:dyDescent="0.2">
      <c r="A1652" s="1" t="s">
        <v>3526</v>
      </c>
      <c r="B1652" s="1" t="s">
        <v>3527</v>
      </c>
    </row>
    <row r="1653" spans="1:6" x14ac:dyDescent="0.2">
      <c r="A1653" s="1" t="s">
        <v>3528</v>
      </c>
      <c r="B1653" s="1" t="s">
        <v>3529</v>
      </c>
      <c r="C1653" s="1" t="s">
        <v>379</v>
      </c>
      <c r="D1653" s="1">
        <v>9.51</v>
      </c>
      <c r="E1653" s="1">
        <v>2.5299999999999998</v>
      </c>
      <c r="F1653" s="1">
        <v>12.04</v>
      </c>
    </row>
    <row r="1654" spans="1:6" x14ac:dyDescent="0.2">
      <c r="A1654" s="1" t="s">
        <v>3530</v>
      </c>
      <c r="B1654" s="1" t="s">
        <v>3531</v>
      </c>
      <c r="C1654" s="1" t="s">
        <v>379</v>
      </c>
      <c r="D1654" s="1">
        <v>18.96</v>
      </c>
      <c r="E1654" s="1">
        <v>2.5299999999999998</v>
      </c>
      <c r="F1654" s="1">
        <v>21.49</v>
      </c>
    </row>
    <row r="1655" spans="1:6" x14ac:dyDescent="0.2">
      <c r="A1655" s="1" t="s">
        <v>3532</v>
      </c>
      <c r="B1655" s="1" t="s">
        <v>3533</v>
      </c>
      <c r="C1655" s="1" t="s">
        <v>437</v>
      </c>
      <c r="D1655" s="1">
        <v>53.47</v>
      </c>
      <c r="E1655" s="1">
        <v>17.38</v>
      </c>
      <c r="F1655" s="1">
        <v>70.849999999999994</v>
      </c>
    </row>
    <row r="1656" spans="1:6" x14ac:dyDescent="0.2">
      <c r="A1656" s="1" t="s">
        <v>3534</v>
      </c>
      <c r="B1656" s="1" t="s">
        <v>3535</v>
      </c>
      <c r="C1656" s="1" t="s">
        <v>437</v>
      </c>
      <c r="D1656" s="1">
        <v>110.17</v>
      </c>
      <c r="E1656" s="1">
        <v>17.38</v>
      </c>
      <c r="F1656" s="1">
        <v>127.55</v>
      </c>
    </row>
    <row r="1657" spans="1:6" x14ac:dyDescent="0.2">
      <c r="A1657" s="1" t="s">
        <v>3536</v>
      </c>
      <c r="B1657" s="1" t="s">
        <v>3537</v>
      </c>
      <c r="C1657" s="1" t="s">
        <v>437</v>
      </c>
      <c r="D1657" s="1">
        <v>172.69</v>
      </c>
      <c r="F1657" s="1">
        <v>172.69</v>
      </c>
    </row>
    <row r="1658" spans="1:6" x14ac:dyDescent="0.2">
      <c r="A1658" s="1" t="s">
        <v>3538</v>
      </c>
      <c r="B1658" s="1" t="s">
        <v>3539</v>
      </c>
      <c r="C1658" s="1" t="s">
        <v>437</v>
      </c>
      <c r="D1658" s="1">
        <v>351.48</v>
      </c>
      <c r="F1658" s="1">
        <v>351.48</v>
      </c>
    </row>
    <row r="1659" spans="1:6" x14ac:dyDescent="0.2">
      <c r="A1659" s="1" t="s">
        <v>3540</v>
      </c>
      <c r="B1659" s="1" t="s">
        <v>3541</v>
      </c>
      <c r="C1659" s="1" t="s">
        <v>437</v>
      </c>
      <c r="D1659" s="1">
        <v>765.28</v>
      </c>
      <c r="E1659" s="1">
        <v>8.44</v>
      </c>
      <c r="F1659" s="1">
        <v>773.72</v>
      </c>
    </row>
    <row r="1660" spans="1:6" x14ac:dyDescent="0.2">
      <c r="A1660" s="1" t="s">
        <v>3542</v>
      </c>
      <c r="B1660" s="1" t="s">
        <v>3543</v>
      </c>
      <c r="C1660" s="1" t="s">
        <v>437</v>
      </c>
      <c r="D1660" s="1">
        <v>1104.1500000000001</v>
      </c>
      <c r="E1660" s="1">
        <v>8.44</v>
      </c>
      <c r="F1660" s="1">
        <v>1112.5899999999999</v>
      </c>
    </row>
    <row r="1661" spans="1:6" x14ac:dyDescent="0.2">
      <c r="A1661" s="1" t="s">
        <v>3544</v>
      </c>
      <c r="B1661" s="1" t="s">
        <v>3545</v>
      </c>
      <c r="C1661" s="1" t="s">
        <v>437</v>
      </c>
      <c r="D1661" s="1">
        <v>251.25</v>
      </c>
      <c r="F1661" s="1">
        <v>251.25</v>
      </c>
    </row>
    <row r="1662" spans="1:6" x14ac:dyDescent="0.2">
      <c r="A1662" s="1" t="s">
        <v>3546</v>
      </c>
      <c r="B1662" s="1" t="s">
        <v>3547</v>
      </c>
    </row>
    <row r="1663" spans="1:6" x14ac:dyDescent="0.2">
      <c r="A1663" s="1" t="s">
        <v>3548</v>
      </c>
      <c r="B1663" s="1" t="s">
        <v>3549</v>
      </c>
      <c r="C1663" s="1" t="s">
        <v>886</v>
      </c>
      <c r="D1663" s="1">
        <v>12.63</v>
      </c>
      <c r="E1663" s="1">
        <v>11.22</v>
      </c>
      <c r="F1663" s="1">
        <v>23.85</v>
      </c>
    </row>
    <row r="1664" spans="1:6" x14ac:dyDescent="0.2">
      <c r="A1664" s="1" t="s">
        <v>3550</v>
      </c>
      <c r="B1664" s="1" t="s">
        <v>3551</v>
      </c>
      <c r="C1664" s="1" t="s">
        <v>3552</v>
      </c>
      <c r="D1664" s="1">
        <v>130.66999999999999</v>
      </c>
      <c r="E1664" s="1">
        <v>7.48</v>
      </c>
      <c r="F1664" s="1">
        <v>138.15</v>
      </c>
    </row>
    <row r="1665" spans="1:6" x14ac:dyDescent="0.2">
      <c r="A1665" s="1" t="s">
        <v>296</v>
      </c>
      <c r="B1665" s="1" t="s">
        <v>3553</v>
      </c>
    </row>
    <row r="1666" spans="1:6" x14ac:dyDescent="0.2">
      <c r="A1666" s="1" t="s">
        <v>3554</v>
      </c>
      <c r="B1666" s="1" t="s">
        <v>3555</v>
      </c>
      <c r="C1666" s="1" t="s">
        <v>437</v>
      </c>
      <c r="D1666" s="1">
        <v>4.45</v>
      </c>
      <c r="E1666" s="1">
        <v>2.2799999999999998</v>
      </c>
      <c r="F1666" s="1">
        <v>6.73</v>
      </c>
    </row>
    <row r="1667" spans="1:6" x14ac:dyDescent="0.2">
      <c r="A1667" s="1" t="s">
        <v>3556</v>
      </c>
      <c r="B1667" s="1" t="s">
        <v>3557</v>
      </c>
      <c r="C1667" s="1" t="s">
        <v>437</v>
      </c>
      <c r="D1667" s="1">
        <v>8.91</v>
      </c>
      <c r="E1667" s="1">
        <v>4.55</v>
      </c>
      <c r="F1667" s="1">
        <v>13.46</v>
      </c>
    </row>
    <row r="1668" spans="1:6" x14ac:dyDescent="0.2">
      <c r="A1668" s="1" t="s">
        <v>3558</v>
      </c>
      <c r="B1668" s="1" t="s">
        <v>3559</v>
      </c>
      <c r="C1668" s="1" t="s">
        <v>437</v>
      </c>
      <c r="D1668" s="1">
        <v>13.38</v>
      </c>
      <c r="E1668" s="1">
        <v>6.83</v>
      </c>
      <c r="F1668" s="1">
        <v>20.21</v>
      </c>
    </row>
    <row r="1669" spans="1:6" x14ac:dyDescent="0.2">
      <c r="A1669" s="1" t="s">
        <v>3560</v>
      </c>
      <c r="B1669" s="1" t="s">
        <v>3561</v>
      </c>
      <c r="C1669" s="1" t="s">
        <v>437</v>
      </c>
      <c r="D1669" s="1">
        <v>17.82</v>
      </c>
      <c r="E1669" s="1">
        <v>9.11</v>
      </c>
      <c r="F1669" s="1">
        <v>26.93</v>
      </c>
    </row>
    <row r="1670" spans="1:6" x14ac:dyDescent="0.2">
      <c r="A1670" s="1" t="s">
        <v>3562</v>
      </c>
      <c r="B1670" s="1" t="s">
        <v>3563</v>
      </c>
      <c r="C1670" s="1" t="s">
        <v>437</v>
      </c>
      <c r="D1670" s="1">
        <v>26.77</v>
      </c>
      <c r="E1670" s="1">
        <v>13.68</v>
      </c>
      <c r="F1670" s="1">
        <v>40.450000000000003</v>
      </c>
    </row>
    <row r="1671" spans="1:6" x14ac:dyDescent="0.2">
      <c r="A1671" s="1" t="s">
        <v>3564</v>
      </c>
      <c r="B1671" s="1" t="s">
        <v>3565</v>
      </c>
      <c r="C1671" s="1" t="s">
        <v>437</v>
      </c>
      <c r="D1671" s="1">
        <v>25.7</v>
      </c>
      <c r="E1671" s="1">
        <v>1.41</v>
      </c>
      <c r="F1671" s="1">
        <v>27.11</v>
      </c>
    </row>
    <row r="1672" spans="1:6" x14ac:dyDescent="0.2">
      <c r="A1672" s="1" t="s">
        <v>3566</v>
      </c>
      <c r="B1672" s="1" t="s">
        <v>3567</v>
      </c>
      <c r="C1672" s="1" t="s">
        <v>437</v>
      </c>
      <c r="D1672" s="1">
        <v>46.35</v>
      </c>
      <c r="E1672" s="1">
        <v>1.97</v>
      </c>
      <c r="F1672" s="1">
        <v>48.32</v>
      </c>
    </row>
    <row r="1673" spans="1:6" x14ac:dyDescent="0.2">
      <c r="A1673" s="1" t="s">
        <v>3568</v>
      </c>
      <c r="B1673" s="1" t="s">
        <v>3569</v>
      </c>
      <c r="C1673" s="1" t="s">
        <v>437</v>
      </c>
      <c r="D1673" s="1">
        <v>70.16</v>
      </c>
      <c r="E1673" s="1">
        <v>2.5299999999999998</v>
      </c>
      <c r="F1673" s="1">
        <v>72.69</v>
      </c>
    </row>
    <row r="1674" spans="1:6" x14ac:dyDescent="0.2">
      <c r="A1674" s="1" t="s">
        <v>297</v>
      </c>
      <c r="B1674" s="1" t="s">
        <v>3570</v>
      </c>
    </row>
    <row r="1675" spans="1:6" x14ac:dyDescent="0.2">
      <c r="A1675" s="1" t="s">
        <v>3571</v>
      </c>
      <c r="B1675" s="1" t="s">
        <v>3572</v>
      </c>
      <c r="C1675" s="1" t="s">
        <v>379</v>
      </c>
      <c r="D1675" s="1">
        <v>37.43</v>
      </c>
      <c r="E1675" s="1">
        <v>9.5399999999999991</v>
      </c>
      <c r="F1675" s="1">
        <v>46.97</v>
      </c>
    </row>
    <row r="1676" spans="1:6" x14ac:dyDescent="0.2">
      <c r="A1676" s="1" t="s">
        <v>3573</v>
      </c>
      <c r="B1676" s="1" t="s">
        <v>3574</v>
      </c>
      <c r="C1676" s="1" t="s">
        <v>437</v>
      </c>
      <c r="D1676" s="1">
        <v>1.26</v>
      </c>
      <c r="E1676" s="1">
        <v>9.5399999999999991</v>
      </c>
      <c r="F1676" s="1">
        <v>10.8</v>
      </c>
    </row>
    <row r="1677" spans="1:6" x14ac:dyDescent="0.2">
      <c r="A1677" s="1" t="s">
        <v>3575</v>
      </c>
      <c r="B1677" s="1" t="s">
        <v>3576</v>
      </c>
      <c r="C1677" s="1" t="s">
        <v>437</v>
      </c>
      <c r="D1677" s="1">
        <v>1.94</v>
      </c>
      <c r="E1677" s="1">
        <v>9.5399999999999991</v>
      </c>
      <c r="F1677" s="1">
        <v>11.48</v>
      </c>
    </row>
    <row r="1678" spans="1:6" x14ac:dyDescent="0.2">
      <c r="A1678" s="1" t="s">
        <v>3577</v>
      </c>
      <c r="B1678" s="1" t="s">
        <v>3578</v>
      </c>
      <c r="C1678" s="1" t="s">
        <v>437</v>
      </c>
      <c r="D1678" s="1">
        <v>2.2799999999999998</v>
      </c>
      <c r="E1678" s="1">
        <v>9.5399999999999991</v>
      </c>
      <c r="F1678" s="1">
        <v>11.82</v>
      </c>
    </row>
    <row r="1679" spans="1:6" x14ac:dyDescent="0.2">
      <c r="A1679" s="1" t="s">
        <v>3579</v>
      </c>
      <c r="B1679" s="1" t="s">
        <v>3580</v>
      </c>
      <c r="C1679" s="1" t="s">
        <v>437</v>
      </c>
      <c r="D1679" s="1">
        <v>2.5099999999999998</v>
      </c>
      <c r="E1679" s="1">
        <v>9.5399999999999991</v>
      </c>
      <c r="F1679" s="1">
        <v>12.05</v>
      </c>
    </row>
    <row r="1680" spans="1:6" x14ac:dyDescent="0.2">
      <c r="A1680" s="1" t="s">
        <v>3581</v>
      </c>
      <c r="B1680" s="1" t="s">
        <v>3582</v>
      </c>
      <c r="C1680" s="1" t="s">
        <v>437</v>
      </c>
      <c r="D1680" s="1">
        <v>4.16</v>
      </c>
      <c r="E1680" s="1">
        <v>9.5399999999999991</v>
      </c>
      <c r="F1680" s="1">
        <v>13.7</v>
      </c>
    </row>
    <row r="1681" spans="1:6" x14ac:dyDescent="0.2">
      <c r="A1681" s="1" t="s">
        <v>3583</v>
      </c>
      <c r="B1681" s="1" t="s">
        <v>3584</v>
      </c>
      <c r="C1681" s="1" t="s">
        <v>437</v>
      </c>
      <c r="D1681" s="1">
        <v>5.17</v>
      </c>
      <c r="E1681" s="1">
        <v>9.5399999999999991</v>
      </c>
      <c r="F1681" s="1">
        <v>14.71</v>
      </c>
    </row>
    <row r="1682" spans="1:6" x14ac:dyDescent="0.2">
      <c r="A1682" s="1" t="s">
        <v>3585</v>
      </c>
      <c r="B1682" s="1" t="s">
        <v>3586</v>
      </c>
      <c r="C1682" s="1" t="s">
        <v>437</v>
      </c>
      <c r="D1682" s="1">
        <v>6.57</v>
      </c>
      <c r="E1682" s="1">
        <v>9.5399999999999991</v>
      </c>
      <c r="F1682" s="1">
        <v>16.11</v>
      </c>
    </row>
    <row r="1683" spans="1:6" x14ac:dyDescent="0.2">
      <c r="A1683" s="1" t="s">
        <v>3587</v>
      </c>
      <c r="B1683" s="1" t="s">
        <v>3588</v>
      </c>
      <c r="C1683" s="1" t="s">
        <v>437</v>
      </c>
      <c r="D1683" s="1">
        <v>6.86</v>
      </c>
      <c r="E1683" s="1">
        <v>9.5399999999999991</v>
      </c>
      <c r="F1683" s="1">
        <v>16.399999999999999</v>
      </c>
    </row>
    <row r="1684" spans="1:6" x14ac:dyDescent="0.2">
      <c r="A1684" s="1" t="s">
        <v>3589</v>
      </c>
      <c r="B1684" s="1" t="s">
        <v>3590</v>
      </c>
      <c r="C1684" s="1" t="s">
        <v>437</v>
      </c>
      <c r="D1684" s="1">
        <v>7.83</v>
      </c>
      <c r="E1684" s="1">
        <v>9.5399999999999991</v>
      </c>
      <c r="F1684" s="1">
        <v>17.37</v>
      </c>
    </row>
    <row r="1685" spans="1:6" x14ac:dyDescent="0.2">
      <c r="A1685" s="1" t="s">
        <v>3591</v>
      </c>
      <c r="B1685" s="1" t="s">
        <v>3592</v>
      </c>
      <c r="C1685" s="1" t="s">
        <v>437</v>
      </c>
      <c r="D1685" s="1">
        <v>8.86</v>
      </c>
      <c r="E1685" s="1">
        <v>9.5399999999999991</v>
      </c>
      <c r="F1685" s="1">
        <v>18.399999999999999</v>
      </c>
    </row>
    <row r="1686" spans="1:6" x14ac:dyDescent="0.2">
      <c r="A1686" s="1" t="s">
        <v>3593</v>
      </c>
      <c r="B1686" s="1" t="s">
        <v>3594</v>
      </c>
      <c r="C1686" s="1" t="s">
        <v>437</v>
      </c>
      <c r="D1686" s="1">
        <v>20.84</v>
      </c>
      <c r="E1686" s="1">
        <v>9.5399999999999991</v>
      </c>
      <c r="F1686" s="1">
        <v>30.38</v>
      </c>
    </row>
    <row r="1687" spans="1:6" x14ac:dyDescent="0.2">
      <c r="A1687" s="1" t="s">
        <v>3595</v>
      </c>
      <c r="B1687" s="1" t="s">
        <v>3596</v>
      </c>
      <c r="C1687" s="1" t="s">
        <v>437</v>
      </c>
      <c r="D1687" s="1">
        <v>25.53</v>
      </c>
      <c r="E1687" s="1">
        <v>9.5399999999999991</v>
      </c>
      <c r="F1687" s="1">
        <v>35.07</v>
      </c>
    </row>
    <row r="1688" spans="1:6" x14ac:dyDescent="0.2">
      <c r="A1688" s="1" t="s">
        <v>3597</v>
      </c>
      <c r="B1688" s="1" t="s">
        <v>3598</v>
      </c>
      <c r="C1688" s="1" t="s">
        <v>437</v>
      </c>
      <c r="D1688" s="1">
        <v>29.82</v>
      </c>
      <c r="E1688" s="1">
        <v>9.5399999999999991</v>
      </c>
      <c r="F1688" s="1">
        <v>39.36</v>
      </c>
    </row>
    <row r="1689" spans="1:6" x14ac:dyDescent="0.2">
      <c r="A1689" s="1" t="s">
        <v>3599</v>
      </c>
      <c r="B1689" s="1" t="s">
        <v>3600</v>
      </c>
      <c r="C1689" s="1" t="s">
        <v>437</v>
      </c>
      <c r="D1689" s="1">
        <v>32.520000000000003</v>
      </c>
      <c r="E1689" s="1">
        <v>9.5399999999999991</v>
      </c>
      <c r="F1689" s="1">
        <v>42.06</v>
      </c>
    </row>
    <row r="1690" spans="1:6" x14ac:dyDescent="0.2">
      <c r="A1690" s="1" t="s">
        <v>3601</v>
      </c>
      <c r="B1690" s="1" t="s">
        <v>3602</v>
      </c>
      <c r="C1690" s="1" t="s">
        <v>437</v>
      </c>
      <c r="D1690" s="1">
        <v>35.99</v>
      </c>
      <c r="E1690" s="1">
        <v>9.5399999999999991</v>
      </c>
      <c r="F1690" s="1">
        <v>45.53</v>
      </c>
    </row>
    <row r="1691" spans="1:6" x14ac:dyDescent="0.2">
      <c r="A1691" s="1" t="s">
        <v>3603</v>
      </c>
      <c r="B1691" s="1" t="s">
        <v>3604</v>
      </c>
      <c r="C1691" s="1" t="s">
        <v>437</v>
      </c>
      <c r="D1691" s="1">
        <v>41.65</v>
      </c>
      <c r="E1691" s="1">
        <v>9.5399999999999991</v>
      </c>
      <c r="F1691" s="1">
        <v>51.19</v>
      </c>
    </row>
    <row r="1692" spans="1:6" x14ac:dyDescent="0.2">
      <c r="A1692" s="1" t="s">
        <v>3605</v>
      </c>
      <c r="B1692" s="1" t="s">
        <v>3606</v>
      </c>
      <c r="C1692" s="1" t="s">
        <v>437</v>
      </c>
      <c r="D1692" s="1">
        <v>49.74</v>
      </c>
      <c r="E1692" s="1">
        <v>9.5399999999999991</v>
      </c>
      <c r="F1692" s="1">
        <v>59.28</v>
      </c>
    </row>
    <row r="1693" spans="1:6" x14ac:dyDescent="0.2">
      <c r="A1693" s="1" t="s">
        <v>3607</v>
      </c>
      <c r="B1693" s="1" t="s">
        <v>3608</v>
      </c>
      <c r="C1693" s="1" t="s">
        <v>437</v>
      </c>
      <c r="D1693" s="1">
        <v>55.45</v>
      </c>
      <c r="E1693" s="1">
        <v>9.5399999999999991</v>
      </c>
      <c r="F1693" s="1">
        <v>64.989999999999995</v>
      </c>
    </row>
    <row r="1694" spans="1:6" x14ac:dyDescent="0.2">
      <c r="A1694" s="1" t="s">
        <v>3609</v>
      </c>
      <c r="B1694" s="1" t="s">
        <v>3610</v>
      </c>
      <c r="C1694" s="1" t="s">
        <v>437</v>
      </c>
      <c r="D1694" s="1">
        <v>79.180000000000007</v>
      </c>
      <c r="E1694" s="1">
        <v>9.5399999999999991</v>
      </c>
      <c r="F1694" s="1">
        <v>88.72</v>
      </c>
    </row>
    <row r="1695" spans="1:6" x14ac:dyDescent="0.2">
      <c r="A1695" s="1" t="s">
        <v>3611</v>
      </c>
      <c r="B1695" s="1" t="s">
        <v>3612</v>
      </c>
      <c r="C1695" s="1" t="s">
        <v>437</v>
      </c>
      <c r="D1695" s="1">
        <v>97.07</v>
      </c>
      <c r="E1695" s="1">
        <v>9.5399999999999991</v>
      </c>
      <c r="F1695" s="1">
        <v>106.61</v>
      </c>
    </row>
    <row r="1696" spans="1:6" x14ac:dyDescent="0.2">
      <c r="A1696" s="1" t="s">
        <v>3613</v>
      </c>
      <c r="B1696" s="1" t="s">
        <v>3614</v>
      </c>
      <c r="C1696" s="1" t="s">
        <v>437</v>
      </c>
      <c r="D1696" s="1">
        <v>125.7</v>
      </c>
      <c r="E1696" s="1">
        <v>9.5399999999999991</v>
      </c>
      <c r="F1696" s="1">
        <v>135.24</v>
      </c>
    </row>
    <row r="1697" spans="1:6" x14ac:dyDescent="0.2">
      <c r="A1697" s="1" t="s">
        <v>3615</v>
      </c>
      <c r="B1697" s="1" t="s">
        <v>3616</v>
      </c>
      <c r="C1697" s="1" t="s">
        <v>379</v>
      </c>
      <c r="D1697" s="1">
        <v>197.07</v>
      </c>
      <c r="E1697" s="1">
        <v>17.5</v>
      </c>
      <c r="F1697" s="1">
        <v>214.57</v>
      </c>
    </row>
    <row r="1698" spans="1:6" x14ac:dyDescent="0.2">
      <c r="A1698" s="1" t="s">
        <v>3617</v>
      </c>
      <c r="B1698" s="1" t="s">
        <v>3618</v>
      </c>
      <c r="C1698" s="1" t="s">
        <v>437</v>
      </c>
      <c r="D1698" s="1">
        <v>15.05</v>
      </c>
      <c r="E1698" s="1">
        <v>9.5399999999999991</v>
      </c>
      <c r="F1698" s="1">
        <v>24.59</v>
      </c>
    </row>
    <row r="1699" spans="1:6" x14ac:dyDescent="0.2">
      <c r="A1699" s="1" t="s">
        <v>3619</v>
      </c>
      <c r="B1699" s="1" t="s">
        <v>3620</v>
      </c>
      <c r="C1699" s="1" t="s">
        <v>437</v>
      </c>
      <c r="D1699" s="1">
        <v>17.89</v>
      </c>
      <c r="E1699" s="1">
        <v>9.5399999999999991</v>
      </c>
      <c r="F1699" s="1">
        <v>27.43</v>
      </c>
    </row>
    <row r="1700" spans="1:6" x14ac:dyDescent="0.2">
      <c r="A1700" s="1" t="s">
        <v>298</v>
      </c>
      <c r="B1700" s="1" t="s">
        <v>3621</v>
      </c>
    </row>
    <row r="1701" spans="1:6" x14ac:dyDescent="0.2">
      <c r="A1701" s="1" t="s">
        <v>139</v>
      </c>
      <c r="B1701" s="1" t="s">
        <v>3622</v>
      </c>
      <c r="C1701" s="1" t="s">
        <v>379</v>
      </c>
      <c r="D1701" s="1">
        <v>60.02</v>
      </c>
      <c r="E1701" s="1">
        <v>16.28</v>
      </c>
      <c r="F1701" s="1">
        <f>+D1701+E1701</f>
        <v>76.300000000000011</v>
      </c>
    </row>
    <row r="1702" spans="1:6" x14ac:dyDescent="0.2">
      <c r="A1702" s="1" t="s">
        <v>3623</v>
      </c>
      <c r="B1702" s="1" t="s">
        <v>3624</v>
      </c>
      <c r="C1702" s="1" t="s">
        <v>379</v>
      </c>
      <c r="D1702" s="1">
        <v>65.31</v>
      </c>
      <c r="E1702" s="1">
        <v>16.28</v>
      </c>
      <c r="F1702" s="1">
        <v>81.59</v>
      </c>
    </row>
    <row r="1703" spans="1:6" x14ac:dyDescent="0.2">
      <c r="A1703" s="1" t="s">
        <v>3625</v>
      </c>
      <c r="B1703" s="1" t="s">
        <v>3626</v>
      </c>
      <c r="C1703" s="1" t="s">
        <v>379</v>
      </c>
      <c r="D1703" s="1">
        <v>135.41</v>
      </c>
      <c r="E1703" s="1">
        <v>20.5</v>
      </c>
      <c r="F1703" s="1">
        <v>155.91</v>
      </c>
    </row>
    <row r="1704" spans="1:6" x14ac:dyDescent="0.2">
      <c r="A1704" s="1" t="s">
        <v>3627</v>
      </c>
      <c r="B1704" s="1" t="s">
        <v>3628</v>
      </c>
      <c r="C1704" s="1" t="s">
        <v>379</v>
      </c>
      <c r="D1704" s="1">
        <v>141.63999999999999</v>
      </c>
      <c r="E1704" s="1">
        <v>20.5</v>
      </c>
      <c r="F1704" s="1">
        <v>162.13999999999999</v>
      </c>
    </row>
    <row r="1705" spans="1:6" x14ac:dyDescent="0.2">
      <c r="A1705" s="1" t="s">
        <v>3629</v>
      </c>
      <c r="B1705" s="1" t="s">
        <v>3630</v>
      </c>
      <c r="C1705" s="1" t="s">
        <v>379</v>
      </c>
      <c r="D1705" s="1">
        <v>113.27</v>
      </c>
      <c r="F1705" s="1">
        <v>113.27</v>
      </c>
    </row>
    <row r="1706" spans="1:6" x14ac:dyDescent="0.2">
      <c r="A1706" s="1" t="s">
        <v>3631</v>
      </c>
      <c r="B1706" s="1" t="s">
        <v>3632</v>
      </c>
    </row>
    <row r="1707" spans="1:6" x14ac:dyDescent="0.2">
      <c r="A1707" s="1" t="s">
        <v>140</v>
      </c>
      <c r="B1707" s="1" t="s">
        <v>3633</v>
      </c>
      <c r="C1707" s="1" t="s">
        <v>379</v>
      </c>
      <c r="D1707" s="1">
        <v>10.94</v>
      </c>
      <c r="E1707" s="1">
        <v>6.75</v>
      </c>
      <c r="F1707" s="1">
        <v>17.690000000000001</v>
      </c>
    </row>
    <row r="1708" spans="1:6" x14ac:dyDescent="0.2">
      <c r="A1708" s="1" t="s">
        <v>3634</v>
      </c>
      <c r="B1708" s="1" t="s">
        <v>3635</v>
      </c>
      <c r="C1708" s="1" t="s">
        <v>379</v>
      </c>
      <c r="D1708" s="1">
        <v>7.65</v>
      </c>
      <c r="E1708" s="1">
        <v>6.75</v>
      </c>
      <c r="F1708" s="1">
        <v>14.4</v>
      </c>
    </row>
    <row r="1709" spans="1:6" x14ac:dyDescent="0.2">
      <c r="A1709" s="1" t="s">
        <v>3636</v>
      </c>
      <c r="B1709" s="1" t="s">
        <v>3637</v>
      </c>
      <c r="C1709" s="1" t="s">
        <v>379</v>
      </c>
      <c r="D1709" s="1">
        <v>50.15</v>
      </c>
      <c r="E1709" s="1">
        <v>6.75</v>
      </c>
      <c r="F1709" s="1">
        <v>56.9</v>
      </c>
    </row>
    <row r="1710" spans="1:6" x14ac:dyDescent="0.2">
      <c r="A1710" s="1" t="s">
        <v>3638</v>
      </c>
      <c r="B1710" s="1" t="s">
        <v>3639</v>
      </c>
      <c r="C1710" s="1" t="s">
        <v>379</v>
      </c>
      <c r="D1710" s="1">
        <v>72.760000000000005</v>
      </c>
      <c r="E1710" s="1">
        <v>18.71</v>
      </c>
      <c r="F1710" s="1">
        <v>91.47</v>
      </c>
    </row>
    <row r="1711" spans="1:6" x14ac:dyDescent="0.2">
      <c r="A1711" s="1" t="s">
        <v>3640</v>
      </c>
      <c r="B1711" s="1" t="s">
        <v>3641</v>
      </c>
      <c r="C1711" s="1" t="s">
        <v>379</v>
      </c>
      <c r="D1711" s="1">
        <v>51.38</v>
      </c>
      <c r="E1711" s="1">
        <v>6.75</v>
      </c>
      <c r="F1711" s="1">
        <v>58.13</v>
      </c>
    </row>
    <row r="1712" spans="1:6" x14ac:dyDescent="0.2">
      <c r="A1712" s="1" t="s">
        <v>141</v>
      </c>
      <c r="B1712" s="1" t="s">
        <v>3642</v>
      </c>
      <c r="C1712" s="1" t="s">
        <v>379</v>
      </c>
      <c r="D1712" s="1">
        <v>74.48</v>
      </c>
      <c r="E1712" s="1">
        <v>18.71</v>
      </c>
      <c r="F1712" s="1">
        <v>93.19</v>
      </c>
    </row>
    <row r="1713" spans="1:8" x14ac:dyDescent="0.2">
      <c r="A1713" s="1" t="s">
        <v>3643</v>
      </c>
      <c r="B1713" s="1" t="s">
        <v>3644</v>
      </c>
      <c r="C1713" s="1" t="s">
        <v>379</v>
      </c>
      <c r="D1713" s="1">
        <v>36.15</v>
      </c>
      <c r="E1713" s="1">
        <v>22.08</v>
      </c>
      <c r="F1713" s="1">
        <v>58.23</v>
      </c>
    </row>
    <row r="1714" spans="1:8" x14ac:dyDescent="0.2">
      <c r="A1714" s="1" t="s">
        <v>3645</v>
      </c>
      <c r="B1714" s="2" t="s">
        <v>3646</v>
      </c>
      <c r="H1714" s="1" t="s">
        <v>8319</v>
      </c>
    </row>
    <row r="1715" spans="1:8" x14ac:dyDescent="0.2">
      <c r="A1715" s="1" t="s">
        <v>3647</v>
      </c>
      <c r="B1715" s="1" t="s">
        <v>3648</v>
      </c>
      <c r="C1715" s="1" t="s">
        <v>462</v>
      </c>
      <c r="D1715" s="1">
        <v>483.36</v>
      </c>
      <c r="E1715" s="1">
        <v>291.88</v>
      </c>
      <c r="F1715" s="1">
        <v>775.24</v>
      </c>
    </row>
    <row r="1716" spans="1:8" x14ac:dyDescent="0.2">
      <c r="A1716" s="1" t="s">
        <v>3649</v>
      </c>
      <c r="B1716" s="1" t="s">
        <v>3650</v>
      </c>
      <c r="C1716" s="1" t="s">
        <v>462</v>
      </c>
      <c r="D1716" s="1">
        <v>457.98</v>
      </c>
      <c r="F1716" s="1">
        <v>457.98</v>
      </c>
    </row>
    <row r="1717" spans="1:8" x14ac:dyDescent="0.2">
      <c r="A1717" s="1" t="s">
        <v>3651</v>
      </c>
      <c r="B1717" s="1" t="s">
        <v>3652</v>
      </c>
      <c r="C1717" s="1" t="s">
        <v>379</v>
      </c>
      <c r="D1717" s="1">
        <v>5.52</v>
      </c>
      <c r="E1717" s="1">
        <v>7.11</v>
      </c>
      <c r="F1717" s="1">
        <v>12.63</v>
      </c>
    </row>
    <row r="1718" spans="1:8" x14ac:dyDescent="0.2">
      <c r="A1718" s="1" t="s">
        <v>3653</v>
      </c>
      <c r="B1718" s="1" t="s">
        <v>3654</v>
      </c>
      <c r="C1718" s="1" t="s">
        <v>379</v>
      </c>
      <c r="D1718" s="1">
        <v>13.59</v>
      </c>
      <c r="E1718" s="1">
        <v>14.23</v>
      </c>
      <c r="F1718" s="1">
        <v>27.82</v>
      </c>
      <c r="H1718" s="1" t="s">
        <v>8318</v>
      </c>
    </row>
    <row r="1719" spans="1:8" x14ac:dyDescent="0.2">
      <c r="A1719" s="1" t="s">
        <v>3655</v>
      </c>
      <c r="B1719" s="1" t="s">
        <v>3656</v>
      </c>
      <c r="C1719" s="1" t="s">
        <v>379</v>
      </c>
      <c r="D1719" s="1">
        <v>51.58</v>
      </c>
      <c r="E1719" s="1">
        <v>7.11</v>
      </c>
      <c r="F1719" s="1">
        <v>58.69</v>
      </c>
    </row>
    <row r="1720" spans="1:8" x14ac:dyDescent="0.2">
      <c r="A1720" s="1" t="s">
        <v>3657</v>
      </c>
      <c r="B1720" s="1" t="s">
        <v>3658</v>
      </c>
    </row>
    <row r="1721" spans="1:8" x14ac:dyDescent="0.2">
      <c r="A1721" s="1" t="s">
        <v>3659</v>
      </c>
      <c r="B1721" s="1" t="s">
        <v>3660</v>
      </c>
      <c r="C1721" s="1" t="s">
        <v>462</v>
      </c>
      <c r="E1721" s="1">
        <v>67.48</v>
      </c>
      <c r="F1721" s="1">
        <v>67.48</v>
      </c>
    </row>
    <row r="1722" spans="1:8" x14ac:dyDescent="0.2">
      <c r="A1722" s="1" t="s">
        <v>3661</v>
      </c>
      <c r="B1722" s="1" t="s">
        <v>3662</v>
      </c>
      <c r="C1722" s="1" t="s">
        <v>379</v>
      </c>
      <c r="D1722" s="1">
        <v>4.5199999999999996</v>
      </c>
      <c r="E1722" s="1">
        <v>3.37</v>
      </c>
      <c r="F1722" s="1">
        <v>7.89</v>
      </c>
    </row>
    <row r="1723" spans="1:8" x14ac:dyDescent="0.2">
      <c r="A1723" s="1" t="s">
        <v>3663</v>
      </c>
      <c r="B1723" s="1" t="s">
        <v>3664</v>
      </c>
      <c r="C1723" s="1" t="s">
        <v>379</v>
      </c>
      <c r="D1723" s="1">
        <v>2.2799999999999998</v>
      </c>
      <c r="E1723" s="1">
        <v>3.37</v>
      </c>
      <c r="F1723" s="1">
        <v>5.65</v>
      </c>
    </row>
    <row r="1724" spans="1:8" x14ac:dyDescent="0.2">
      <c r="A1724" s="1" t="s">
        <v>3665</v>
      </c>
      <c r="B1724" s="1" t="s">
        <v>3666</v>
      </c>
      <c r="C1724" s="1" t="s">
        <v>379</v>
      </c>
      <c r="D1724" s="1">
        <v>13.11</v>
      </c>
      <c r="E1724" s="1">
        <v>3.37</v>
      </c>
      <c r="F1724" s="1">
        <v>16.48</v>
      </c>
    </row>
    <row r="1725" spans="1:8" x14ac:dyDescent="0.2">
      <c r="A1725" s="1" t="s">
        <v>3667</v>
      </c>
      <c r="B1725" s="1" t="s">
        <v>38</v>
      </c>
    </row>
    <row r="1726" spans="1:8" x14ac:dyDescent="0.2">
      <c r="A1726" s="1" t="s">
        <v>3668</v>
      </c>
      <c r="B1726" s="2" t="s">
        <v>3669</v>
      </c>
      <c r="H1726" s="1" t="s">
        <v>8319</v>
      </c>
    </row>
    <row r="1727" spans="1:8" x14ac:dyDescent="0.2">
      <c r="A1727" s="1" t="s">
        <v>3670</v>
      </c>
      <c r="B1727" s="1" t="s">
        <v>3671</v>
      </c>
      <c r="C1727" s="1" t="s">
        <v>379</v>
      </c>
      <c r="D1727" s="1">
        <v>7.4</v>
      </c>
      <c r="E1727" s="1">
        <v>28.97</v>
      </c>
      <c r="F1727" s="1">
        <v>36.369999999999997</v>
      </c>
    </row>
    <row r="1728" spans="1:8" x14ac:dyDescent="0.2">
      <c r="A1728" s="1" t="s">
        <v>3672</v>
      </c>
      <c r="B1728" s="1" t="s">
        <v>3673</v>
      </c>
      <c r="C1728" s="1" t="s">
        <v>379</v>
      </c>
      <c r="D1728" s="1">
        <v>4.3099999999999996</v>
      </c>
      <c r="E1728" s="1">
        <v>28.97</v>
      </c>
      <c r="F1728" s="1">
        <v>33.28</v>
      </c>
    </row>
    <row r="1729" spans="1:8" x14ac:dyDescent="0.2">
      <c r="A1729" s="1" t="s">
        <v>3674</v>
      </c>
      <c r="B1729" s="1" t="s">
        <v>3675</v>
      </c>
      <c r="C1729" s="1" t="s">
        <v>379</v>
      </c>
      <c r="D1729" s="1">
        <v>6.37</v>
      </c>
      <c r="E1729" s="1">
        <v>7.38</v>
      </c>
      <c r="F1729" s="1">
        <v>13.75</v>
      </c>
    </row>
    <row r="1730" spans="1:8" x14ac:dyDescent="0.2">
      <c r="A1730" s="1" t="s">
        <v>3676</v>
      </c>
      <c r="B1730" s="1" t="s">
        <v>3677</v>
      </c>
      <c r="C1730" s="1" t="s">
        <v>437</v>
      </c>
      <c r="D1730" s="1">
        <v>25.73</v>
      </c>
      <c r="E1730" s="1">
        <v>20.74</v>
      </c>
      <c r="F1730" s="1">
        <v>46.47</v>
      </c>
    </row>
    <row r="1731" spans="1:8" x14ac:dyDescent="0.2">
      <c r="A1731" s="1" t="s">
        <v>3678</v>
      </c>
      <c r="B1731" s="1" t="s">
        <v>3679</v>
      </c>
      <c r="C1731" s="1" t="s">
        <v>379</v>
      </c>
      <c r="D1731" s="1">
        <v>7.46</v>
      </c>
      <c r="E1731" s="1">
        <v>7.92</v>
      </c>
      <c r="F1731" s="1">
        <v>15.38</v>
      </c>
    </row>
    <row r="1732" spans="1:8" x14ac:dyDescent="0.2">
      <c r="A1732" s="1" t="s">
        <v>3680</v>
      </c>
      <c r="B1732" s="1" t="s">
        <v>3681</v>
      </c>
    </row>
    <row r="1733" spans="1:8" x14ac:dyDescent="0.2">
      <c r="A1733" s="1" t="s">
        <v>3682</v>
      </c>
      <c r="B1733" s="1" t="s">
        <v>3683</v>
      </c>
      <c r="C1733" s="1" t="s">
        <v>379</v>
      </c>
      <c r="D1733" s="1">
        <v>2.62</v>
      </c>
      <c r="E1733" s="1">
        <v>9.98</v>
      </c>
      <c r="F1733" s="1">
        <v>12.6</v>
      </c>
      <c r="H1733" s="1" t="s">
        <v>8318</v>
      </c>
    </row>
    <row r="1734" spans="1:8" x14ac:dyDescent="0.2">
      <c r="A1734" s="1" t="s">
        <v>142</v>
      </c>
      <c r="B1734" s="1" t="s">
        <v>3684</v>
      </c>
      <c r="C1734" s="1" t="s">
        <v>379</v>
      </c>
      <c r="D1734" s="1">
        <v>4.97</v>
      </c>
      <c r="E1734" s="1">
        <v>9.98</v>
      </c>
      <c r="F1734" s="1">
        <v>14.95</v>
      </c>
    </row>
    <row r="1735" spans="1:8" x14ac:dyDescent="0.2">
      <c r="A1735" s="1" t="s">
        <v>3685</v>
      </c>
      <c r="B1735" s="1" t="s">
        <v>3686</v>
      </c>
    </row>
    <row r="1736" spans="1:8" x14ac:dyDescent="0.2">
      <c r="A1736" s="1" t="s">
        <v>3687</v>
      </c>
      <c r="B1736" s="1" t="s">
        <v>3688</v>
      </c>
      <c r="C1736" s="1" t="s">
        <v>379</v>
      </c>
      <c r="D1736" s="1">
        <v>6</v>
      </c>
      <c r="E1736" s="1">
        <v>21.97</v>
      </c>
      <c r="F1736" s="1">
        <v>27.97</v>
      </c>
    </row>
    <row r="1737" spans="1:8" x14ac:dyDescent="0.2">
      <c r="A1737" s="1" t="s">
        <v>3689</v>
      </c>
      <c r="B1737" s="1" t="s">
        <v>3690</v>
      </c>
      <c r="C1737" s="1" t="s">
        <v>379</v>
      </c>
      <c r="D1737" s="1">
        <v>7.84</v>
      </c>
      <c r="E1737" s="1">
        <v>18.66</v>
      </c>
      <c r="F1737" s="1">
        <v>26.5</v>
      </c>
    </row>
    <row r="1738" spans="1:8" x14ac:dyDescent="0.2">
      <c r="A1738" s="1" t="s">
        <v>3691</v>
      </c>
      <c r="B1738" s="1" t="s">
        <v>3692</v>
      </c>
      <c r="C1738" s="1" t="s">
        <v>379</v>
      </c>
      <c r="D1738" s="1">
        <v>15.63</v>
      </c>
      <c r="E1738" s="1">
        <v>10.37</v>
      </c>
      <c r="F1738" s="1">
        <v>26</v>
      </c>
    </row>
    <row r="1739" spans="1:8" x14ac:dyDescent="0.2">
      <c r="A1739" s="1" t="s">
        <v>3693</v>
      </c>
      <c r="B1739" s="1" t="s">
        <v>3694</v>
      </c>
      <c r="C1739" s="1" t="s">
        <v>379</v>
      </c>
      <c r="D1739" s="1">
        <v>18.02</v>
      </c>
      <c r="E1739" s="1">
        <v>17.82</v>
      </c>
      <c r="F1739" s="1">
        <v>35.840000000000003</v>
      </c>
    </row>
    <row r="1740" spans="1:8" x14ac:dyDescent="0.2">
      <c r="A1740" s="1" t="s">
        <v>3695</v>
      </c>
      <c r="B1740" s="1" t="s">
        <v>3696</v>
      </c>
      <c r="C1740" s="1" t="s">
        <v>379</v>
      </c>
      <c r="D1740" s="1">
        <v>8.59</v>
      </c>
      <c r="E1740" s="1">
        <v>13.21</v>
      </c>
      <c r="F1740" s="1">
        <v>21.8</v>
      </c>
    </row>
    <row r="1741" spans="1:8" x14ac:dyDescent="0.2">
      <c r="A1741" s="1" t="s">
        <v>3697</v>
      </c>
      <c r="B1741" s="1" t="s">
        <v>3698</v>
      </c>
      <c r="C1741" s="1" t="s">
        <v>379</v>
      </c>
      <c r="D1741" s="1">
        <v>37.75</v>
      </c>
      <c r="E1741" s="1">
        <v>13.21</v>
      </c>
      <c r="F1741" s="1">
        <v>50.96</v>
      </c>
    </row>
    <row r="1742" spans="1:8" x14ac:dyDescent="0.2">
      <c r="A1742" s="1" t="s">
        <v>3699</v>
      </c>
      <c r="B1742" s="1" t="s">
        <v>3700</v>
      </c>
      <c r="C1742" s="1" t="s">
        <v>379</v>
      </c>
      <c r="D1742" s="1">
        <v>22.15</v>
      </c>
      <c r="E1742" s="1">
        <v>17.82</v>
      </c>
      <c r="F1742" s="1">
        <v>39.97</v>
      </c>
    </row>
    <row r="1743" spans="1:8" x14ac:dyDescent="0.2">
      <c r="A1743" s="1" t="s">
        <v>3701</v>
      </c>
      <c r="B1743" s="1" t="s">
        <v>3702</v>
      </c>
    </row>
    <row r="1744" spans="1:8" x14ac:dyDescent="0.2">
      <c r="A1744" s="1" t="s">
        <v>3703</v>
      </c>
      <c r="B1744" s="1" t="s">
        <v>3704</v>
      </c>
      <c r="C1744" s="1" t="s">
        <v>379</v>
      </c>
      <c r="D1744" s="1">
        <v>7.28</v>
      </c>
      <c r="E1744" s="1">
        <v>13.21</v>
      </c>
      <c r="F1744" s="1">
        <v>20.49</v>
      </c>
    </row>
    <row r="1745" spans="1:6" x14ac:dyDescent="0.2">
      <c r="A1745" s="1" t="s">
        <v>3705</v>
      </c>
      <c r="B1745" s="1" t="s">
        <v>3706</v>
      </c>
      <c r="C1745" s="1" t="s">
        <v>437</v>
      </c>
      <c r="D1745" s="1">
        <v>2.84</v>
      </c>
      <c r="E1745" s="1">
        <v>2.46</v>
      </c>
      <c r="F1745" s="1">
        <v>5.3</v>
      </c>
    </row>
    <row r="1746" spans="1:6" x14ac:dyDescent="0.2">
      <c r="A1746" s="1" t="s">
        <v>3707</v>
      </c>
      <c r="B1746" s="1" t="s">
        <v>3708</v>
      </c>
      <c r="C1746" s="1" t="s">
        <v>379</v>
      </c>
      <c r="D1746" s="1">
        <v>9.5299999999999994</v>
      </c>
      <c r="E1746" s="1">
        <v>14.9</v>
      </c>
      <c r="F1746" s="1">
        <v>24.43</v>
      </c>
    </row>
    <row r="1747" spans="1:6" x14ac:dyDescent="0.2">
      <c r="A1747" s="1" t="s">
        <v>3709</v>
      </c>
      <c r="B1747" s="1" t="s">
        <v>3710</v>
      </c>
      <c r="C1747" s="1" t="s">
        <v>437</v>
      </c>
      <c r="D1747" s="1">
        <v>2.5299999999999998</v>
      </c>
      <c r="E1747" s="1">
        <v>1.97</v>
      </c>
      <c r="F1747" s="1">
        <v>4.5</v>
      </c>
    </row>
    <row r="1748" spans="1:6" x14ac:dyDescent="0.2">
      <c r="A1748" s="1" t="s">
        <v>3711</v>
      </c>
      <c r="B1748" s="1" t="s">
        <v>3712</v>
      </c>
    </row>
    <row r="1749" spans="1:6" x14ac:dyDescent="0.2">
      <c r="A1749" s="1" t="s">
        <v>3713</v>
      </c>
      <c r="B1749" s="1" t="s">
        <v>3714</v>
      </c>
      <c r="C1749" s="1" t="s">
        <v>379</v>
      </c>
      <c r="D1749" s="1">
        <v>3.98</v>
      </c>
      <c r="E1749" s="1">
        <v>17.82</v>
      </c>
      <c r="F1749" s="1">
        <v>21.8</v>
      </c>
    </row>
    <row r="1750" spans="1:6" x14ac:dyDescent="0.2">
      <c r="A1750" s="1" t="s">
        <v>3715</v>
      </c>
      <c r="B1750" s="1" t="s">
        <v>3716</v>
      </c>
    </row>
    <row r="1751" spans="1:6" x14ac:dyDescent="0.2">
      <c r="A1751" s="1" t="s">
        <v>3717</v>
      </c>
      <c r="B1751" s="1" t="s">
        <v>3718</v>
      </c>
      <c r="C1751" s="1" t="s">
        <v>379</v>
      </c>
      <c r="D1751" s="1">
        <v>10.81</v>
      </c>
      <c r="E1751" s="1">
        <v>33.18</v>
      </c>
      <c r="F1751" s="1">
        <v>43.99</v>
      </c>
    </row>
    <row r="1752" spans="1:6" x14ac:dyDescent="0.2">
      <c r="A1752" s="1" t="s">
        <v>3719</v>
      </c>
      <c r="B1752" s="1" t="s">
        <v>3720</v>
      </c>
      <c r="C1752" s="1" t="s">
        <v>886</v>
      </c>
      <c r="D1752" s="1">
        <v>4.7</v>
      </c>
      <c r="F1752" s="1">
        <v>4.7</v>
      </c>
    </row>
    <row r="1753" spans="1:6" x14ac:dyDescent="0.2">
      <c r="A1753" s="1" t="s">
        <v>3721</v>
      </c>
      <c r="B1753" s="1" t="s">
        <v>3722</v>
      </c>
      <c r="C1753" s="1" t="s">
        <v>886</v>
      </c>
      <c r="D1753" s="1">
        <v>4</v>
      </c>
      <c r="F1753" s="1">
        <v>4</v>
      </c>
    </row>
    <row r="1754" spans="1:6" x14ac:dyDescent="0.2">
      <c r="A1754" s="1" t="s">
        <v>3723</v>
      </c>
      <c r="B1754" s="1" t="s">
        <v>3724</v>
      </c>
      <c r="C1754" s="1" t="s">
        <v>379</v>
      </c>
      <c r="D1754" s="1">
        <v>155.44</v>
      </c>
      <c r="E1754" s="1">
        <v>164.82</v>
      </c>
      <c r="F1754" s="1">
        <v>320.26</v>
      </c>
    </row>
    <row r="1755" spans="1:6" x14ac:dyDescent="0.2">
      <c r="A1755" s="1" t="s">
        <v>3725</v>
      </c>
      <c r="B1755" s="1" t="s">
        <v>3726</v>
      </c>
      <c r="C1755" s="1" t="s">
        <v>379</v>
      </c>
      <c r="D1755" s="1">
        <v>745.58</v>
      </c>
      <c r="E1755" s="1">
        <v>191.08</v>
      </c>
      <c r="F1755" s="1">
        <v>936.66</v>
      </c>
    </row>
    <row r="1756" spans="1:6" x14ac:dyDescent="0.2">
      <c r="A1756" s="1" t="s">
        <v>3727</v>
      </c>
      <c r="B1756" s="1" t="s">
        <v>3728</v>
      </c>
    </row>
    <row r="1757" spans="1:6" x14ac:dyDescent="0.2">
      <c r="A1757" s="1" t="s">
        <v>3729</v>
      </c>
      <c r="B1757" s="1" t="s">
        <v>3730</v>
      </c>
      <c r="C1757" s="1" t="s">
        <v>437</v>
      </c>
      <c r="D1757" s="1">
        <v>1.53</v>
      </c>
      <c r="E1757" s="1">
        <v>1.35</v>
      </c>
      <c r="F1757" s="1">
        <v>2.88</v>
      </c>
    </row>
    <row r="1758" spans="1:6" x14ac:dyDescent="0.2">
      <c r="A1758" s="1" t="s">
        <v>3731</v>
      </c>
      <c r="B1758" s="1" t="s">
        <v>3732</v>
      </c>
      <c r="C1758" s="1" t="s">
        <v>437</v>
      </c>
      <c r="D1758" s="1">
        <v>0.97</v>
      </c>
      <c r="E1758" s="1">
        <v>2.67</v>
      </c>
      <c r="F1758" s="1">
        <v>3.64</v>
      </c>
    </row>
    <row r="1759" spans="1:6" x14ac:dyDescent="0.2">
      <c r="A1759" s="1" t="s">
        <v>3733</v>
      </c>
      <c r="B1759" s="1" t="s">
        <v>3734</v>
      </c>
    </row>
    <row r="1760" spans="1:6" x14ac:dyDescent="0.2">
      <c r="A1760" s="1" t="s">
        <v>3735</v>
      </c>
      <c r="B1760" s="1" t="s">
        <v>3736</v>
      </c>
      <c r="C1760" s="1" t="s">
        <v>379</v>
      </c>
      <c r="D1760" s="1">
        <v>7.11</v>
      </c>
      <c r="E1760" s="1">
        <v>17.82</v>
      </c>
      <c r="F1760" s="1">
        <v>24.93</v>
      </c>
    </row>
    <row r="1761" spans="1:8" x14ac:dyDescent="0.2">
      <c r="A1761" s="1" t="s">
        <v>3737</v>
      </c>
      <c r="B1761" s="1" t="s">
        <v>3738</v>
      </c>
      <c r="C1761" s="1" t="s">
        <v>379</v>
      </c>
      <c r="D1761" s="1">
        <v>8.94</v>
      </c>
      <c r="E1761" s="1">
        <v>17.82</v>
      </c>
      <c r="F1761" s="1">
        <v>26.76</v>
      </c>
    </row>
    <row r="1762" spans="1:8" x14ac:dyDescent="0.2">
      <c r="A1762" s="1" t="s">
        <v>3739</v>
      </c>
      <c r="B1762" s="1" t="s">
        <v>3740</v>
      </c>
      <c r="C1762" s="1" t="s">
        <v>379</v>
      </c>
      <c r="D1762" s="1">
        <v>10.26</v>
      </c>
      <c r="E1762" s="1">
        <v>17.82</v>
      </c>
      <c r="F1762" s="1">
        <v>28.08</v>
      </c>
      <c r="H1762" s="1" t="s">
        <v>8318</v>
      </c>
    </row>
    <row r="1763" spans="1:8" x14ac:dyDescent="0.2">
      <c r="A1763" s="1" t="s">
        <v>3741</v>
      </c>
      <c r="B1763" s="1" t="s">
        <v>3742</v>
      </c>
      <c r="C1763" s="1" t="s">
        <v>379</v>
      </c>
      <c r="D1763" s="1">
        <v>12.87</v>
      </c>
      <c r="E1763" s="1">
        <v>17.82</v>
      </c>
      <c r="F1763" s="1">
        <v>30.69</v>
      </c>
      <c r="H1763" s="1" t="s">
        <v>8318</v>
      </c>
    </row>
    <row r="1764" spans="1:8" x14ac:dyDescent="0.2">
      <c r="A1764" s="1" t="s">
        <v>143</v>
      </c>
      <c r="B1764" s="1" t="s">
        <v>3743</v>
      </c>
      <c r="C1764" s="1" t="s">
        <v>379</v>
      </c>
      <c r="D1764" s="1">
        <v>10.029999999999999</v>
      </c>
      <c r="E1764" s="1">
        <v>17.82</v>
      </c>
      <c r="F1764" s="1">
        <v>27.85</v>
      </c>
    </row>
    <row r="1765" spans="1:8" x14ac:dyDescent="0.2">
      <c r="A1765" s="1" t="s">
        <v>3744</v>
      </c>
      <c r="B1765" s="1" t="s">
        <v>3745</v>
      </c>
      <c r="C1765" s="1" t="s">
        <v>379</v>
      </c>
      <c r="D1765" s="1">
        <v>65.52</v>
      </c>
      <c r="E1765" s="1">
        <v>37.32</v>
      </c>
      <c r="F1765" s="1">
        <v>102.84</v>
      </c>
    </row>
    <row r="1766" spans="1:8" x14ac:dyDescent="0.2">
      <c r="A1766" s="1" t="s">
        <v>3746</v>
      </c>
      <c r="B1766" s="1" t="s">
        <v>3747</v>
      </c>
      <c r="C1766" s="1" t="s">
        <v>379</v>
      </c>
      <c r="D1766" s="1">
        <v>17.68</v>
      </c>
      <c r="E1766" s="1">
        <v>17.82</v>
      </c>
      <c r="F1766" s="1">
        <v>35.5</v>
      </c>
    </row>
    <row r="1767" spans="1:8" x14ac:dyDescent="0.2">
      <c r="A1767" s="1" t="s">
        <v>3748</v>
      </c>
      <c r="B1767" s="1" t="s">
        <v>3749</v>
      </c>
      <c r="C1767" s="1" t="s">
        <v>379</v>
      </c>
      <c r="D1767" s="1">
        <v>13.94</v>
      </c>
      <c r="E1767" s="1">
        <v>24.88</v>
      </c>
      <c r="F1767" s="1">
        <v>38.82</v>
      </c>
    </row>
    <row r="1768" spans="1:8" x14ac:dyDescent="0.2">
      <c r="A1768" s="1" t="s">
        <v>3750</v>
      </c>
      <c r="B1768" s="1" t="s">
        <v>3751</v>
      </c>
      <c r="C1768" s="1" t="s">
        <v>379</v>
      </c>
      <c r="D1768" s="1">
        <v>216.21</v>
      </c>
      <c r="F1768" s="1">
        <v>216.21</v>
      </c>
    </row>
    <row r="1769" spans="1:8" x14ac:dyDescent="0.2">
      <c r="A1769" s="1" t="s">
        <v>3752</v>
      </c>
      <c r="B1769" s="1" t="s">
        <v>3753</v>
      </c>
      <c r="C1769" s="1" t="s">
        <v>379</v>
      </c>
      <c r="D1769" s="1">
        <v>428.69</v>
      </c>
      <c r="F1769" s="1">
        <v>428.69</v>
      </c>
    </row>
    <row r="1770" spans="1:8" x14ac:dyDescent="0.2">
      <c r="A1770" s="1" t="s">
        <v>3754</v>
      </c>
      <c r="B1770" s="1" t="s">
        <v>3755</v>
      </c>
    </row>
    <row r="1771" spans="1:8" x14ac:dyDescent="0.2">
      <c r="A1771" s="1" t="s">
        <v>3756</v>
      </c>
      <c r="B1771" s="1" t="s">
        <v>3757</v>
      </c>
      <c r="C1771" s="1" t="s">
        <v>379</v>
      </c>
      <c r="D1771" s="1">
        <v>16.41</v>
      </c>
      <c r="E1771" s="1">
        <v>24.88</v>
      </c>
      <c r="F1771" s="1">
        <v>41.29</v>
      </c>
    </row>
    <row r="1772" spans="1:8" x14ac:dyDescent="0.2">
      <c r="A1772" s="1" t="s">
        <v>3758</v>
      </c>
      <c r="B1772" s="1" t="s">
        <v>3759</v>
      </c>
    </row>
    <row r="1773" spans="1:8" x14ac:dyDescent="0.2">
      <c r="A1773" s="1" t="s">
        <v>144</v>
      </c>
      <c r="B1773" s="1" t="s">
        <v>3760</v>
      </c>
      <c r="C1773" s="1" t="s">
        <v>379</v>
      </c>
      <c r="D1773" s="1">
        <v>16.78</v>
      </c>
      <c r="E1773" s="1">
        <v>24.88</v>
      </c>
      <c r="F1773" s="1">
        <v>41.66</v>
      </c>
      <c r="H1773" s="1" t="s">
        <v>8318</v>
      </c>
    </row>
    <row r="1774" spans="1:8" x14ac:dyDescent="0.2">
      <c r="A1774" s="1" t="s">
        <v>3761</v>
      </c>
      <c r="B1774" s="1" t="s">
        <v>145</v>
      </c>
    </row>
    <row r="1775" spans="1:8" x14ac:dyDescent="0.2">
      <c r="A1775" s="1" t="s">
        <v>3762</v>
      </c>
      <c r="B1775" s="1" t="s">
        <v>3763</v>
      </c>
    </row>
    <row r="1776" spans="1:8" x14ac:dyDescent="0.2">
      <c r="A1776" s="1" t="s">
        <v>146</v>
      </c>
      <c r="B1776" s="1" t="s">
        <v>3764</v>
      </c>
      <c r="C1776" s="1" t="s">
        <v>462</v>
      </c>
      <c r="D1776" s="1">
        <v>149.66</v>
      </c>
      <c r="E1776" s="1">
        <v>42.18</v>
      </c>
      <c r="F1776" s="1">
        <v>191.84</v>
      </c>
    </row>
    <row r="1777" spans="1:6" x14ac:dyDescent="0.2">
      <c r="A1777" s="1" t="s">
        <v>147</v>
      </c>
      <c r="B1777" s="1" t="s">
        <v>3765</v>
      </c>
      <c r="C1777" s="1" t="s">
        <v>379</v>
      </c>
      <c r="E1777" s="1">
        <v>1.69</v>
      </c>
      <c r="F1777" s="1">
        <v>1.69</v>
      </c>
    </row>
    <row r="1778" spans="1:6" x14ac:dyDescent="0.2">
      <c r="A1778" s="1" t="s">
        <v>3766</v>
      </c>
      <c r="B1778" s="1" t="s">
        <v>3767</v>
      </c>
    </row>
    <row r="1779" spans="1:6" x14ac:dyDescent="0.2">
      <c r="A1779" s="1" t="s">
        <v>3768</v>
      </c>
      <c r="B1779" s="1" t="s">
        <v>3769</v>
      </c>
      <c r="C1779" s="1" t="s">
        <v>379</v>
      </c>
      <c r="D1779" s="1">
        <v>10.050000000000001</v>
      </c>
      <c r="E1779" s="1">
        <v>2.84</v>
      </c>
      <c r="F1779" s="1">
        <v>12.89</v>
      </c>
    </row>
    <row r="1780" spans="1:6" x14ac:dyDescent="0.2">
      <c r="A1780" s="1" t="s">
        <v>3770</v>
      </c>
      <c r="B1780" s="1" t="s">
        <v>3771</v>
      </c>
      <c r="C1780" s="1" t="s">
        <v>379</v>
      </c>
      <c r="D1780" s="1">
        <v>9.08</v>
      </c>
      <c r="E1780" s="1">
        <v>4.2699999999999996</v>
      </c>
      <c r="F1780" s="1">
        <v>13.35</v>
      </c>
    </row>
    <row r="1781" spans="1:6" x14ac:dyDescent="0.2">
      <c r="A1781" s="1" t="s">
        <v>148</v>
      </c>
      <c r="B1781" s="1" t="s">
        <v>3772</v>
      </c>
      <c r="C1781" s="1" t="s">
        <v>379</v>
      </c>
      <c r="D1781" s="1">
        <v>66.459999999999994</v>
      </c>
      <c r="E1781" s="1">
        <v>5.42</v>
      </c>
      <c r="F1781" s="1">
        <v>71.88</v>
      </c>
    </row>
    <row r="1782" spans="1:6" x14ac:dyDescent="0.2">
      <c r="A1782" s="1" t="s">
        <v>3773</v>
      </c>
      <c r="B1782" s="1" t="s">
        <v>3774</v>
      </c>
      <c r="C1782" s="1" t="s">
        <v>379</v>
      </c>
      <c r="D1782" s="1">
        <v>17.440000000000001</v>
      </c>
      <c r="E1782" s="1">
        <v>4.2699999999999996</v>
      </c>
      <c r="F1782" s="1">
        <v>21.71</v>
      </c>
    </row>
    <row r="1783" spans="1:6" x14ac:dyDescent="0.2">
      <c r="A1783" s="1" t="s">
        <v>3775</v>
      </c>
      <c r="B1783" s="1" t="s">
        <v>3776</v>
      </c>
      <c r="C1783" s="1" t="s">
        <v>379</v>
      </c>
      <c r="D1783" s="1">
        <v>44.68</v>
      </c>
      <c r="E1783" s="1">
        <v>5.42</v>
      </c>
      <c r="F1783" s="1">
        <v>50.1</v>
      </c>
    </row>
    <row r="1784" spans="1:6" x14ac:dyDescent="0.2">
      <c r="A1784" s="1" t="s">
        <v>149</v>
      </c>
      <c r="B1784" s="1" t="s">
        <v>3777</v>
      </c>
      <c r="C1784" s="1" t="s">
        <v>379</v>
      </c>
      <c r="D1784" s="1">
        <v>9.68</v>
      </c>
      <c r="E1784" s="1">
        <v>4.2699999999999996</v>
      </c>
      <c r="F1784" s="1">
        <v>13.95</v>
      </c>
    </row>
    <row r="1785" spans="1:6" x14ac:dyDescent="0.2">
      <c r="A1785" s="1" t="s">
        <v>150</v>
      </c>
      <c r="B1785" s="1" t="s">
        <v>3778</v>
      </c>
      <c r="C1785" s="1" t="s">
        <v>379</v>
      </c>
      <c r="D1785" s="1">
        <v>46.56</v>
      </c>
      <c r="E1785" s="1">
        <v>5.42</v>
      </c>
      <c r="F1785" s="1">
        <v>51.98</v>
      </c>
    </row>
    <row r="1786" spans="1:6" x14ac:dyDescent="0.2">
      <c r="A1786" s="1" t="s">
        <v>3779</v>
      </c>
      <c r="B1786" s="1" t="s">
        <v>3780</v>
      </c>
      <c r="C1786" s="1" t="s">
        <v>379</v>
      </c>
      <c r="D1786" s="1">
        <v>7.63</v>
      </c>
      <c r="F1786" s="1">
        <v>7.63</v>
      </c>
    </row>
    <row r="1787" spans="1:6" x14ac:dyDescent="0.2">
      <c r="A1787" s="1" t="s">
        <v>3781</v>
      </c>
      <c r="B1787" s="1" t="s">
        <v>3782</v>
      </c>
    </row>
    <row r="1788" spans="1:6" x14ac:dyDescent="0.2">
      <c r="A1788" s="1" t="s">
        <v>151</v>
      </c>
      <c r="B1788" s="1" t="s">
        <v>3783</v>
      </c>
      <c r="C1788" s="1" t="s">
        <v>327</v>
      </c>
      <c r="D1788" s="1">
        <v>48.33</v>
      </c>
      <c r="E1788" s="1">
        <v>3.13</v>
      </c>
      <c r="F1788" s="1">
        <v>51.46</v>
      </c>
    </row>
    <row r="1789" spans="1:6" x14ac:dyDescent="0.2">
      <c r="A1789" s="1" t="s">
        <v>3784</v>
      </c>
      <c r="B1789" s="1" t="s">
        <v>3785</v>
      </c>
      <c r="C1789" s="1" t="s">
        <v>327</v>
      </c>
      <c r="D1789" s="1">
        <v>34.74</v>
      </c>
      <c r="E1789" s="1">
        <v>3.13</v>
      </c>
      <c r="F1789" s="1">
        <v>37.869999999999997</v>
      </c>
    </row>
    <row r="1790" spans="1:6" x14ac:dyDescent="0.2">
      <c r="A1790" s="1" t="s">
        <v>152</v>
      </c>
      <c r="B1790" s="1" t="s">
        <v>3786</v>
      </c>
      <c r="C1790" s="1" t="s">
        <v>327</v>
      </c>
      <c r="D1790" s="1">
        <v>35.28</v>
      </c>
      <c r="E1790" s="1">
        <v>3.13</v>
      </c>
      <c r="F1790" s="1">
        <v>38.409999999999997</v>
      </c>
    </row>
    <row r="1791" spans="1:6" x14ac:dyDescent="0.2">
      <c r="A1791" s="1" t="s">
        <v>153</v>
      </c>
      <c r="B1791" s="1" t="s">
        <v>3787</v>
      </c>
      <c r="C1791" s="1" t="s">
        <v>327</v>
      </c>
      <c r="D1791" s="1">
        <v>50.57</v>
      </c>
      <c r="E1791" s="1">
        <v>3.13</v>
      </c>
      <c r="F1791" s="1">
        <v>53.7</v>
      </c>
    </row>
    <row r="1792" spans="1:6" x14ac:dyDescent="0.2">
      <c r="A1792" s="1" t="s">
        <v>3788</v>
      </c>
      <c r="B1792" s="1" t="s">
        <v>3789</v>
      </c>
    </row>
    <row r="1793" spans="1:6" x14ac:dyDescent="0.2">
      <c r="A1793" s="1" t="s">
        <v>3790</v>
      </c>
      <c r="B1793" s="1" t="s">
        <v>3791</v>
      </c>
      <c r="C1793" s="1" t="s">
        <v>327</v>
      </c>
      <c r="D1793" s="1">
        <v>70.52</v>
      </c>
      <c r="E1793" s="1">
        <v>27.14</v>
      </c>
      <c r="F1793" s="1">
        <v>97.66</v>
      </c>
    </row>
    <row r="1794" spans="1:6" x14ac:dyDescent="0.2">
      <c r="A1794" s="1" t="s">
        <v>154</v>
      </c>
      <c r="B1794" s="1" t="s">
        <v>3792</v>
      </c>
      <c r="C1794" s="1" t="s">
        <v>327</v>
      </c>
      <c r="D1794" s="1">
        <v>87.11</v>
      </c>
      <c r="E1794" s="1">
        <v>27.14</v>
      </c>
      <c r="F1794" s="1">
        <v>114.25</v>
      </c>
    </row>
    <row r="1795" spans="1:6" x14ac:dyDescent="0.2">
      <c r="A1795" s="1" t="s">
        <v>3793</v>
      </c>
      <c r="B1795" s="1" t="s">
        <v>3794</v>
      </c>
      <c r="C1795" s="1" t="s">
        <v>327</v>
      </c>
      <c r="D1795" s="1">
        <v>111.98</v>
      </c>
      <c r="E1795" s="1">
        <v>27.14</v>
      </c>
      <c r="F1795" s="1">
        <v>139.12</v>
      </c>
    </row>
    <row r="1796" spans="1:6" x14ac:dyDescent="0.2">
      <c r="A1796" s="1" t="s">
        <v>155</v>
      </c>
      <c r="B1796" s="1" t="s">
        <v>3795</v>
      </c>
      <c r="C1796" s="1" t="s">
        <v>327</v>
      </c>
      <c r="D1796" s="1">
        <v>213.67</v>
      </c>
      <c r="E1796" s="1">
        <v>3.06</v>
      </c>
      <c r="F1796" s="1">
        <v>216.73</v>
      </c>
    </row>
    <row r="1797" spans="1:6" x14ac:dyDescent="0.2">
      <c r="A1797" s="1" t="s">
        <v>156</v>
      </c>
      <c r="B1797" s="1" t="s">
        <v>3796</v>
      </c>
      <c r="C1797" s="1" t="s">
        <v>327</v>
      </c>
      <c r="D1797" s="1">
        <v>105.35</v>
      </c>
      <c r="E1797" s="1">
        <v>3.06</v>
      </c>
      <c r="F1797" s="1">
        <v>108.41</v>
      </c>
    </row>
    <row r="1798" spans="1:6" x14ac:dyDescent="0.2">
      <c r="A1798" s="1" t="s">
        <v>157</v>
      </c>
      <c r="B1798" s="1" t="s">
        <v>3797</v>
      </c>
      <c r="C1798" s="1" t="s">
        <v>327</v>
      </c>
      <c r="D1798" s="1">
        <v>126.27</v>
      </c>
      <c r="E1798" s="1">
        <v>27.14</v>
      </c>
      <c r="F1798" s="1">
        <v>153.41</v>
      </c>
    </row>
    <row r="1799" spans="1:6" x14ac:dyDescent="0.2">
      <c r="A1799" s="1" t="s">
        <v>3798</v>
      </c>
      <c r="B1799" s="1" t="s">
        <v>3799</v>
      </c>
      <c r="C1799" s="1" t="s">
        <v>327</v>
      </c>
      <c r="D1799" s="1">
        <v>274.18</v>
      </c>
      <c r="E1799" s="1">
        <v>27.14</v>
      </c>
      <c r="F1799" s="1">
        <v>301.32</v>
      </c>
    </row>
    <row r="1800" spans="1:6" x14ac:dyDescent="0.2">
      <c r="A1800" s="1" t="s">
        <v>158</v>
      </c>
      <c r="B1800" s="1" t="s">
        <v>3800</v>
      </c>
      <c r="C1800" s="1" t="s">
        <v>327</v>
      </c>
      <c r="D1800" s="1">
        <v>51.82</v>
      </c>
      <c r="E1800" s="1">
        <v>27.14</v>
      </c>
      <c r="F1800" s="1">
        <v>78.959999999999994</v>
      </c>
    </row>
    <row r="1801" spans="1:6" x14ac:dyDescent="0.2">
      <c r="A1801" s="1" t="s">
        <v>3801</v>
      </c>
      <c r="B1801" s="1" t="s">
        <v>3802</v>
      </c>
    </row>
    <row r="1802" spans="1:6" x14ac:dyDescent="0.2">
      <c r="A1802" s="1" t="s">
        <v>3803</v>
      </c>
      <c r="B1802" s="1" t="s">
        <v>3804</v>
      </c>
      <c r="C1802" s="1" t="s">
        <v>437</v>
      </c>
      <c r="D1802" s="1">
        <v>30.22</v>
      </c>
      <c r="E1802" s="1">
        <v>27.14</v>
      </c>
      <c r="F1802" s="1">
        <v>57.36</v>
      </c>
    </row>
    <row r="1803" spans="1:6" x14ac:dyDescent="0.2">
      <c r="A1803" s="1" t="s">
        <v>3805</v>
      </c>
      <c r="B1803" s="1" t="s">
        <v>3806</v>
      </c>
      <c r="C1803" s="1" t="s">
        <v>437</v>
      </c>
      <c r="D1803" s="1">
        <v>42.62</v>
      </c>
      <c r="E1803" s="1">
        <v>27.14</v>
      </c>
      <c r="F1803" s="1">
        <v>69.760000000000005</v>
      </c>
    </row>
    <row r="1804" spans="1:6" x14ac:dyDescent="0.2">
      <c r="A1804" s="1" t="s">
        <v>3807</v>
      </c>
      <c r="B1804" s="1" t="s">
        <v>3808</v>
      </c>
      <c r="C1804" s="1" t="s">
        <v>437</v>
      </c>
      <c r="D1804" s="1">
        <v>48.46</v>
      </c>
      <c r="E1804" s="1">
        <v>27.14</v>
      </c>
      <c r="F1804" s="1">
        <v>75.599999999999994</v>
      </c>
    </row>
    <row r="1805" spans="1:6" x14ac:dyDescent="0.2">
      <c r="A1805" s="1" t="s">
        <v>3809</v>
      </c>
      <c r="B1805" s="1" t="s">
        <v>3810</v>
      </c>
      <c r="C1805" s="1" t="s">
        <v>437</v>
      </c>
      <c r="D1805" s="1">
        <v>180.33</v>
      </c>
      <c r="E1805" s="1">
        <v>43.53</v>
      </c>
      <c r="F1805" s="1">
        <v>223.86</v>
      </c>
    </row>
    <row r="1806" spans="1:6" x14ac:dyDescent="0.2">
      <c r="A1806" s="1" t="s">
        <v>3811</v>
      </c>
      <c r="B1806" s="1" t="s">
        <v>3812</v>
      </c>
      <c r="C1806" s="1" t="s">
        <v>379</v>
      </c>
      <c r="D1806" s="1">
        <v>238.32</v>
      </c>
      <c r="F1806" s="1">
        <v>238.32</v>
      </c>
    </row>
    <row r="1807" spans="1:6" x14ac:dyDescent="0.2">
      <c r="A1807" s="1" t="s">
        <v>3813</v>
      </c>
      <c r="B1807" s="1" t="s">
        <v>3814</v>
      </c>
      <c r="C1807" s="1" t="s">
        <v>379</v>
      </c>
      <c r="D1807" s="1">
        <v>251.66</v>
      </c>
      <c r="F1807" s="1">
        <v>251.66</v>
      </c>
    </row>
    <row r="1808" spans="1:6" x14ac:dyDescent="0.2">
      <c r="A1808" s="1" t="s">
        <v>3815</v>
      </c>
      <c r="B1808" s="1" t="s">
        <v>3816</v>
      </c>
      <c r="C1808" s="1" t="s">
        <v>379</v>
      </c>
      <c r="D1808" s="1">
        <v>250.15</v>
      </c>
      <c r="F1808" s="1">
        <v>250.15</v>
      </c>
    </row>
    <row r="1809" spans="1:6" x14ac:dyDescent="0.2">
      <c r="A1809" s="1" t="s">
        <v>3817</v>
      </c>
      <c r="B1809" s="1" t="s">
        <v>3818</v>
      </c>
      <c r="C1809" s="1" t="s">
        <v>437</v>
      </c>
      <c r="D1809" s="1">
        <v>36.94</v>
      </c>
      <c r="F1809" s="1">
        <v>36.94</v>
      </c>
    </row>
    <row r="1810" spans="1:6" x14ac:dyDescent="0.2">
      <c r="A1810" s="1" t="s">
        <v>3819</v>
      </c>
      <c r="B1810" s="1" t="s">
        <v>3820</v>
      </c>
      <c r="C1810" s="1" t="s">
        <v>379</v>
      </c>
      <c r="D1810" s="1">
        <v>292.70999999999998</v>
      </c>
      <c r="F1810" s="1">
        <v>292.70999999999998</v>
      </c>
    </row>
    <row r="1811" spans="1:6" x14ac:dyDescent="0.2">
      <c r="A1811" s="1" t="s">
        <v>3821</v>
      </c>
      <c r="B1811" s="1" t="s">
        <v>3822</v>
      </c>
      <c r="C1811" s="1" t="s">
        <v>379</v>
      </c>
      <c r="D1811" s="1">
        <v>364.1</v>
      </c>
      <c r="E1811" s="1">
        <v>55.99</v>
      </c>
      <c r="F1811" s="1">
        <v>420.09</v>
      </c>
    </row>
    <row r="1812" spans="1:6" x14ac:dyDescent="0.2">
      <c r="A1812" s="1" t="s">
        <v>3823</v>
      </c>
      <c r="B1812" s="1" t="s">
        <v>3824</v>
      </c>
      <c r="C1812" s="1" t="s">
        <v>379</v>
      </c>
      <c r="D1812" s="1">
        <v>271.61</v>
      </c>
      <c r="F1812" s="1">
        <v>271.61</v>
      </c>
    </row>
    <row r="1813" spans="1:6" x14ac:dyDescent="0.2">
      <c r="A1813" s="1" t="s">
        <v>3825</v>
      </c>
      <c r="B1813" s="1" t="s">
        <v>3826</v>
      </c>
      <c r="C1813" s="1" t="s">
        <v>379</v>
      </c>
      <c r="D1813" s="1">
        <v>2191.0700000000002</v>
      </c>
      <c r="E1813" s="1">
        <v>83.6</v>
      </c>
      <c r="F1813" s="1">
        <v>2274.67</v>
      </c>
    </row>
    <row r="1814" spans="1:6" x14ac:dyDescent="0.2">
      <c r="A1814" s="1" t="s">
        <v>3827</v>
      </c>
      <c r="B1814" s="1" t="s">
        <v>3828</v>
      </c>
      <c r="C1814" s="1" t="s">
        <v>379</v>
      </c>
      <c r="D1814" s="1">
        <v>1242.07</v>
      </c>
      <c r="E1814" s="1">
        <v>83.6</v>
      </c>
      <c r="F1814" s="1">
        <v>1325.67</v>
      </c>
    </row>
    <row r="1815" spans="1:6" x14ac:dyDescent="0.2">
      <c r="A1815" s="1" t="s">
        <v>159</v>
      </c>
      <c r="B1815" s="1" t="s">
        <v>3829</v>
      </c>
      <c r="C1815" s="1" t="s">
        <v>379</v>
      </c>
      <c r="D1815" s="1">
        <v>584.52</v>
      </c>
      <c r="E1815" s="1">
        <v>32.840000000000003</v>
      </c>
      <c r="F1815" s="1">
        <v>617.36</v>
      </c>
    </row>
    <row r="1816" spans="1:6" x14ac:dyDescent="0.2">
      <c r="A1816" s="1" t="s">
        <v>160</v>
      </c>
      <c r="B1816" s="1" t="s">
        <v>3830</v>
      </c>
      <c r="C1816" s="1" t="s">
        <v>379</v>
      </c>
      <c r="D1816" s="1">
        <v>812.72</v>
      </c>
      <c r="E1816" s="1">
        <v>28.48</v>
      </c>
      <c r="F1816" s="1">
        <v>841.2</v>
      </c>
    </row>
    <row r="1817" spans="1:6" x14ac:dyDescent="0.2">
      <c r="A1817" s="1" t="s">
        <v>3831</v>
      </c>
      <c r="B1817" s="1" t="s">
        <v>3832</v>
      </c>
      <c r="C1817" s="1" t="s">
        <v>379</v>
      </c>
      <c r="D1817" s="1">
        <v>1380.66</v>
      </c>
      <c r="E1817" s="1">
        <v>67.459999999999994</v>
      </c>
      <c r="F1817" s="1">
        <v>1448.12</v>
      </c>
    </row>
    <row r="1818" spans="1:6" x14ac:dyDescent="0.2">
      <c r="A1818" s="1" t="s">
        <v>3833</v>
      </c>
      <c r="B1818" s="1" t="s">
        <v>3834</v>
      </c>
      <c r="C1818" s="1" t="s">
        <v>379</v>
      </c>
      <c r="D1818" s="1">
        <v>132.72</v>
      </c>
      <c r="E1818" s="1">
        <v>82.49</v>
      </c>
      <c r="F1818" s="1">
        <v>215.21</v>
      </c>
    </row>
    <row r="1819" spans="1:6" x14ac:dyDescent="0.2">
      <c r="A1819" s="1" t="s">
        <v>3835</v>
      </c>
      <c r="B1819" s="1" t="s">
        <v>3836</v>
      </c>
      <c r="C1819" s="1" t="s">
        <v>437</v>
      </c>
      <c r="D1819" s="1">
        <v>167.69</v>
      </c>
      <c r="E1819" s="1">
        <v>43.84</v>
      </c>
      <c r="F1819" s="1">
        <v>211.53</v>
      </c>
    </row>
    <row r="1820" spans="1:6" x14ac:dyDescent="0.2">
      <c r="A1820" s="1" t="s">
        <v>3837</v>
      </c>
      <c r="B1820" s="1" t="s">
        <v>3838</v>
      </c>
    </row>
    <row r="1821" spans="1:6" x14ac:dyDescent="0.2">
      <c r="A1821" s="1" t="s">
        <v>3839</v>
      </c>
      <c r="B1821" s="1" t="s">
        <v>3840</v>
      </c>
      <c r="C1821" s="1" t="s">
        <v>327</v>
      </c>
      <c r="D1821" s="1">
        <v>138.02000000000001</v>
      </c>
      <c r="E1821" s="1">
        <v>131.68</v>
      </c>
      <c r="F1821" s="1">
        <v>269.7</v>
      </c>
    </row>
    <row r="1822" spans="1:6" x14ac:dyDescent="0.2">
      <c r="A1822" s="1" t="s">
        <v>3841</v>
      </c>
      <c r="B1822" s="1" t="s">
        <v>3842</v>
      </c>
      <c r="C1822" s="1" t="s">
        <v>327</v>
      </c>
      <c r="D1822" s="1">
        <v>600.97</v>
      </c>
      <c r="E1822" s="1">
        <v>162.13999999999999</v>
      </c>
      <c r="F1822" s="1">
        <v>763.11</v>
      </c>
    </row>
    <row r="1823" spans="1:6" x14ac:dyDescent="0.2">
      <c r="A1823" s="1" t="s">
        <v>3843</v>
      </c>
      <c r="B1823" s="1" t="s">
        <v>3844</v>
      </c>
      <c r="C1823" s="1" t="s">
        <v>327</v>
      </c>
      <c r="D1823" s="1">
        <v>1886.98</v>
      </c>
      <c r="E1823" s="1">
        <v>293.82</v>
      </c>
      <c r="F1823" s="1">
        <v>2180.8000000000002</v>
      </c>
    </row>
    <row r="1824" spans="1:6" x14ac:dyDescent="0.2">
      <c r="A1824" s="1" t="s">
        <v>3845</v>
      </c>
      <c r="B1824" s="1" t="s">
        <v>3846</v>
      </c>
      <c r="C1824" s="1" t="s">
        <v>327</v>
      </c>
      <c r="D1824" s="1">
        <v>2724.09</v>
      </c>
      <c r="E1824" s="1">
        <v>796.64</v>
      </c>
      <c r="F1824" s="1">
        <v>3520.73</v>
      </c>
    </row>
    <row r="1825" spans="1:6" x14ac:dyDescent="0.2">
      <c r="A1825" s="1" t="s">
        <v>3847</v>
      </c>
      <c r="B1825" s="1" t="s">
        <v>3848</v>
      </c>
      <c r="C1825" s="1" t="s">
        <v>327</v>
      </c>
      <c r="D1825" s="1">
        <v>5468.76</v>
      </c>
      <c r="E1825" s="1">
        <v>1593.28</v>
      </c>
      <c r="F1825" s="1">
        <v>7062.04</v>
      </c>
    </row>
    <row r="1826" spans="1:6" x14ac:dyDescent="0.2">
      <c r="A1826" s="1" t="s">
        <v>3849</v>
      </c>
      <c r="B1826" s="1" t="s">
        <v>3850</v>
      </c>
      <c r="C1826" s="1" t="s">
        <v>327</v>
      </c>
      <c r="D1826" s="1">
        <v>8051.83</v>
      </c>
      <c r="E1826" s="1">
        <v>1850.08</v>
      </c>
      <c r="F1826" s="1">
        <v>9901.91</v>
      </c>
    </row>
    <row r="1827" spans="1:6" x14ac:dyDescent="0.2">
      <c r="A1827" s="1" t="s">
        <v>3851</v>
      </c>
      <c r="B1827" s="1" t="s">
        <v>3852</v>
      </c>
    </row>
    <row r="1828" spans="1:6" x14ac:dyDescent="0.2">
      <c r="A1828" s="1" t="s">
        <v>3853</v>
      </c>
      <c r="B1828" s="1" t="s">
        <v>3854</v>
      </c>
      <c r="C1828" s="1" t="s">
        <v>379</v>
      </c>
      <c r="D1828" s="1">
        <v>10.38</v>
      </c>
      <c r="E1828" s="1">
        <v>6.58</v>
      </c>
      <c r="F1828" s="1">
        <v>16.96</v>
      </c>
    </row>
    <row r="1829" spans="1:6" x14ac:dyDescent="0.2">
      <c r="A1829" s="1" t="s">
        <v>3855</v>
      </c>
      <c r="B1829" s="1" t="s">
        <v>3856</v>
      </c>
      <c r="C1829" s="1" t="s">
        <v>379</v>
      </c>
      <c r="D1829" s="1">
        <v>79.77</v>
      </c>
      <c r="E1829" s="1">
        <v>9.11</v>
      </c>
      <c r="F1829" s="1">
        <v>88.88</v>
      </c>
    </row>
    <row r="1830" spans="1:6" x14ac:dyDescent="0.2">
      <c r="A1830" s="1" t="s">
        <v>3857</v>
      </c>
      <c r="B1830" s="1" t="s">
        <v>3858</v>
      </c>
      <c r="C1830" s="1" t="s">
        <v>437</v>
      </c>
      <c r="D1830" s="1">
        <v>14.87</v>
      </c>
      <c r="F1830" s="1">
        <v>14.87</v>
      </c>
    </row>
    <row r="1831" spans="1:6" x14ac:dyDescent="0.2">
      <c r="A1831" s="1" t="s">
        <v>3859</v>
      </c>
      <c r="B1831" s="1" t="s">
        <v>3860</v>
      </c>
      <c r="C1831" s="1" t="s">
        <v>379</v>
      </c>
      <c r="D1831" s="1">
        <v>2.38</v>
      </c>
      <c r="E1831" s="1">
        <v>13.8</v>
      </c>
      <c r="F1831" s="1">
        <v>16.18</v>
      </c>
    </row>
    <row r="1832" spans="1:6" x14ac:dyDescent="0.2">
      <c r="A1832" s="1" t="s">
        <v>3861</v>
      </c>
      <c r="B1832" s="1" t="s">
        <v>3862</v>
      </c>
      <c r="C1832" s="1" t="s">
        <v>379</v>
      </c>
      <c r="D1832" s="1">
        <v>2.46</v>
      </c>
      <c r="E1832" s="1">
        <v>18.489999999999998</v>
      </c>
      <c r="F1832" s="1">
        <v>20.95</v>
      </c>
    </row>
    <row r="1833" spans="1:6" x14ac:dyDescent="0.2">
      <c r="A1833" s="1" t="s">
        <v>3863</v>
      </c>
      <c r="B1833" s="1" t="s">
        <v>3864</v>
      </c>
      <c r="C1833" s="1" t="s">
        <v>327</v>
      </c>
      <c r="D1833" s="1">
        <v>487.62</v>
      </c>
      <c r="E1833" s="1">
        <v>150.26</v>
      </c>
      <c r="F1833" s="1">
        <v>637.88</v>
      </c>
    </row>
    <row r="1834" spans="1:6" x14ac:dyDescent="0.2">
      <c r="A1834" s="1" t="s">
        <v>3865</v>
      </c>
      <c r="B1834" s="1" t="s">
        <v>3866</v>
      </c>
      <c r="C1834" s="1" t="s">
        <v>379</v>
      </c>
      <c r="D1834" s="1">
        <v>846.2</v>
      </c>
      <c r="E1834" s="1">
        <v>18.71</v>
      </c>
      <c r="F1834" s="1">
        <v>864.91</v>
      </c>
    </row>
    <row r="1835" spans="1:6" x14ac:dyDescent="0.2">
      <c r="A1835" s="1" t="s">
        <v>3867</v>
      </c>
      <c r="B1835" s="1" t="s">
        <v>3868</v>
      </c>
    </row>
    <row r="1836" spans="1:6" x14ac:dyDescent="0.2">
      <c r="A1836" s="1" t="s">
        <v>3869</v>
      </c>
      <c r="B1836" s="1" t="s">
        <v>3870</v>
      </c>
    </row>
    <row r="1837" spans="1:6" x14ac:dyDescent="0.2">
      <c r="A1837" s="1" t="s">
        <v>3871</v>
      </c>
      <c r="B1837" s="1" t="s">
        <v>3872</v>
      </c>
      <c r="C1837" s="1" t="s">
        <v>379</v>
      </c>
      <c r="D1837" s="1">
        <v>53.25</v>
      </c>
      <c r="E1837" s="1">
        <v>5.61</v>
      </c>
      <c r="F1837" s="1">
        <v>58.86</v>
      </c>
    </row>
    <row r="1838" spans="1:6" x14ac:dyDescent="0.2">
      <c r="A1838" s="1" t="s">
        <v>3873</v>
      </c>
      <c r="B1838" s="1" t="s">
        <v>3874</v>
      </c>
      <c r="C1838" s="1" t="s">
        <v>640</v>
      </c>
      <c r="D1838" s="1">
        <v>1809.16</v>
      </c>
      <c r="E1838" s="1">
        <v>134.63999999999999</v>
      </c>
      <c r="F1838" s="1">
        <v>1943.8</v>
      </c>
    </row>
    <row r="1839" spans="1:6" x14ac:dyDescent="0.2">
      <c r="A1839" s="1" t="s">
        <v>3875</v>
      </c>
      <c r="B1839" s="1" t="s">
        <v>3876</v>
      </c>
      <c r="C1839" s="1" t="s">
        <v>327</v>
      </c>
      <c r="D1839" s="1">
        <v>2308.23</v>
      </c>
      <c r="E1839" s="1">
        <v>1695.81</v>
      </c>
      <c r="F1839" s="1">
        <v>4004.04</v>
      </c>
    </row>
    <row r="1840" spans="1:6" x14ac:dyDescent="0.2">
      <c r="A1840" s="1" t="s">
        <v>3877</v>
      </c>
      <c r="B1840" s="1" t="s">
        <v>3878</v>
      </c>
      <c r="C1840" s="1" t="s">
        <v>640</v>
      </c>
      <c r="D1840" s="1">
        <v>1456.45</v>
      </c>
      <c r="E1840" s="1">
        <v>134.63999999999999</v>
      </c>
      <c r="F1840" s="1">
        <v>1591.09</v>
      </c>
    </row>
    <row r="1841" spans="1:6" x14ac:dyDescent="0.2">
      <c r="A1841" s="1" t="s">
        <v>3879</v>
      </c>
      <c r="B1841" s="1" t="s">
        <v>3880</v>
      </c>
      <c r="C1841" s="1" t="s">
        <v>379</v>
      </c>
      <c r="D1841" s="1">
        <v>151.61000000000001</v>
      </c>
      <c r="E1841" s="1">
        <v>27.7</v>
      </c>
      <c r="F1841" s="1">
        <v>179.31</v>
      </c>
    </row>
    <row r="1842" spans="1:6" x14ac:dyDescent="0.2">
      <c r="A1842" s="1" t="s">
        <v>3881</v>
      </c>
      <c r="B1842" s="1" t="s">
        <v>3882</v>
      </c>
    </row>
    <row r="1843" spans="1:6" x14ac:dyDescent="0.2">
      <c r="A1843" s="1" t="s">
        <v>3883</v>
      </c>
      <c r="B1843" s="1" t="s">
        <v>3884</v>
      </c>
      <c r="C1843" s="1" t="s">
        <v>327</v>
      </c>
      <c r="D1843" s="1">
        <v>3631.33</v>
      </c>
      <c r="E1843" s="1">
        <v>79.63</v>
      </c>
      <c r="F1843" s="1">
        <v>3710.96</v>
      </c>
    </row>
    <row r="1844" spans="1:6" x14ac:dyDescent="0.2">
      <c r="A1844" s="1" t="s">
        <v>3885</v>
      </c>
      <c r="B1844" s="1" t="s">
        <v>3886</v>
      </c>
    </row>
    <row r="1845" spans="1:6" x14ac:dyDescent="0.2">
      <c r="A1845" s="1" t="s">
        <v>3887</v>
      </c>
      <c r="B1845" s="1" t="s">
        <v>3888</v>
      </c>
      <c r="C1845" s="1" t="s">
        <v>437</v>
      </c>
      <c r="D1845" s="1">
        <v>144.21</v>
      </c>
      <c r="E1845" s="1">
        <v>81.19</v>
      </c>
      <c r="F1845" s="1">
        <v>225.4</v>
      </c>
    </row>
    <row r="1846" spans="1:6" x14ac:dyDescent="0.2">
      <c r="A1846" s="1" t="s">
        <v>3889</v>
      </c>
      <c r="B1846" s="1" t="s">
        <v>3890</v>
      </c>
      <c r="C1846" s="1" t="s">
        <v>327</v>
      </c>
      <c r="D1846" s="1">
        <v>496.9</v>
      </c>
      <c r="E1846" s="1">
        <v>18.079999999999998</v>
      </c>
      <c r="F1846" s="1">
        <v>514.98</v>
      </c>
    </row>
    <row r="1847" spans="1:6" x14ac:dyDescent="0.2">
      <c r="A1847" s="1" t="s">
        <v>161</v>
      </c>
      <c r="B1847" s="1" t="s">
        <v>3891</v>
      </c>
      <c r="C1847" s="1" t="s">
        <v>379</v>
      </c>
      <c r="D1847" s="1">
        <v>202.98</v>
      </c>
      <c r="E1847" s="1">
        <v>50.61</v>
      </c>
      <c r="F1847" s="1">
        <v>253.59</v>
      </c>
    </row>
    <row r="1848" spans="1:6" x14ac:dyDescent="0.2">
      <c r="A1848" s="1" t="s">
        <v>3892</v>
      </c>
      <c r="B1848" s="1" t="s">
        <v>3893</v>
      </c>
      <c r="C1848" s="1" t="s">
        <v>327</v>
      </c>
      <c r="D1848" s="1">
        <v>528.70000000000005</v>
      </c>
      <c r="E1848" s="1">
        <v>25.41</v>
      </c>
      <c r="F1848" s="1">
        <v>554.11</v>
      </c>
    </row>
    <row r="1849" spans="1:6" x14ac:dyDescent="0.2">
      <c r="A1849" s="1" t="s">
        <v>3894</v>
      </c>
      <c r="B1849" s="1" t="s">
        <v>3895</v>
      </c>
      <c r="C1849" s="1" t="s">
        <v>327</v>
      </c>
      <c r="D1849" s="1">
        <v>826.38</v>
      </c>
      <c r="E1849" s="1">
        <v>38.130000000000003</v>
      </c>
      <c r="F1849" s="1">
        <v>864.51</v>
      </c>
    </row>
    <row r="1850" spans="1:6" x14ac:dyDescent="0.2">
      <c r="A1850" s="1" t="s">
        <v>3896</v>
      </c>
      <c r="B1850" s="1" t="s">
        <v>3897</v>
      </c>
    </row>
    <row r="1851" spans="1:6" x14ac:dyDescent="0.2">
      <c r="A1851" s="1" t="s">
        <v>3898</v>
      </c>
      <c r="B1851" s="1" t="s">
        <v>3899</v>
      </c>
      <c r="C1851" s="1" t="s">
        <v>640</v>
      </c>
      <c r="D1851" s="1">
        <v>4454.6000000000004</v>
      </c>
      <c r="E1851" s="1">
        <v>179.52</v>
      </c>
      <c r="F1851" s="1">
        <v>4634.12</v>
      </c>
    </row>
    <row r="1852" spans="1:6" x14ac:dyDescent="0.2">
      <c r="A1852" s="1" t="s">
        <v>3900</v>
      </c>
      <c r="B1852" s="1" t="s">
        <v>3901</v>
      </c>
      <c r="C1852" s="1" t="s">
        <v>640</v>
      </c>
      <c r="D1852" s="1">
        <v>1358.61</v>
      </c>
      <c r="E1852" s="1">
        <v>179.52</v>
      </c>
      <c r="F1852" s="1">
        <v>1538.13</v>
      </c>
    </row>
    <row r="1853" spans="1:6" x14ac:dyDescent="0.2">
      <c r="A1853" s="1" t="s">
        <v>3902</v>
      </c>
      <c r="B1853" s="1" t="s">
        <v>3903</v>
      </c>
      <c r="C1853" s="1" t="s">
        <v>640</v>
      </c>
      <c r="D1853" s="1">
        <v>1103.79</v>
      </c>
      <c r="E1853" s="1">
        <v>179.52</v>
      </c>
      <c r="F1853" s="1">
        <v>1283.31</v>
      </c>
    </row>
    <row r="1854" spans="1:6" x14ac:dyDescent="0.2">
      <c r="A1854" s="1" t="s">
        <v>3904</v>
      </c>
      <c r="B1854" s="1" t="s">
        <v>3905</v>
      </c>
      <c r="C1854" s="1" t="s">
        <v>640</v>
      </c>
      <c r="D1854" s="1">
        <v>1372.75</v>
      </c>
      <c r="E1854" s="1">
        <v>179.52</v>
      </c>
      <c r="F1854" s="1">
        <v>1552.27</v>
      </c>
    </row>
    <row r="1855" spans="1:6" x14ac:dyDescent="0.2">
      <c r="A1855" s="1" t="s">
        <v>3906</v>
      </c>
      <c r="B1855" s="1" t="s">
        <v>3907</v>
      </c>
    </row>
    <row r="1856" spans="1:6" x14ac:dyDescent="0.2">
      <c r="A1856" s="1" t="s">
        <v>3908</v>
      </c>
      <c r="B1856" s="1" t="s">
        <v>3909</v>
      </c>
      <c r="C1856" s="1" t="s">
        <v>640</v>
      </c>
      <c r="D1856" s="1">
        <v>5435.11</v>
      </c>
      <c r="E1856" s="1">
        <v>285.36</v>
      </c>
      <c r="F1856" s="1">
        <v>5720.47</v>
      </c>
    </row>
    <row r="1857" spans="1:6" x14ac:dyDescent="0.2">
      <c r="A1857" s="1" t="s">
        <v>3910</v>
      </c>
      <c r="B1857" s="1" t="s">
        <v>3911</v>
      </c>
      <c r="C1857" s="1" t="s">
        <v>640</v>
      </c>
      <c r="D1857" s="1">
        <v>11062.72</v>
      </c>
      <c r="E1857" s="1">
        <v>285.36</v>
      </c>
      <c r="F1857" s="1">
        <v>11348.08</v>
      </c>
    </row>
    <row r="1858" spans="1:6" x14ac:dyDescent="0.2">
      <c r="A1858" s="1" t="s">
        <v>3912</v>
      </c>
      <c r="B1858" s="1" t="s">
        <v>3913</v>
      </c>
      <c r="C1858" s="1" t="s">
        <v>327</v>
      </c>
      <c r="D1858" s="1">
        <v>3661.2</v>
      </c>
      <c r="E1858" s="1">
        <v>42.14</v>
      </c>
      <c r="F1858" s="1">
        <v>3703.34</v>
      </c>
    </row>
    <row r="1859" spans="1:6" x14ac:dyDescent="0.2">
      <c r="A1859" s="1" t="s">
        <v>3914</v>
      </c>
      <c r="B1859" s="1" t="s">
        <v>3915</v>
      </c>
      <c r="C1859" s="1" t="s">
        <v>327</v>
      </c>
      <c r="D1859" s="1">
        <v>1785.38</v>
      </c>
      <c r="E1859" s="1">
        <v>42.14</v>
      </c>
      <c r="F1859" s="1">
        <v>1827.52</v>
      </c>
    </row>
    <row r="1860" spans="1:6" x14ac:dyDescent="0.2">
      <c r="A1860" s="1" t="s">
        <v>3916</v>
      </c>
      <c r="B1860" s="1" t="s">
        <v>3917</v>
      </c>
    </row>
    <row r="1861" spans="1:6" x14ac:dyDescent="0.2">
      <c r="A1861" s="1" t="s">
        <v>3918</v>
      </c>
      <c r="B1861" s="1" t="s">
        <v>3919</v>
      </c>
      <c r="C1861" s="1" t="s">
        <v>379</v>
      </c>
      <c r="D1861" s="1">
        <v>11.16</v>
      </c>
      <c r="F1861" s="1">
        <v>11.16</v>
      </c>
    </row>
    <row r="1862" spans="1:6" x14ac:dyDescent="0.2">
      <c r="A1862" s="1" t="s">
        <v>3920</v>
      </c>
      <c r="B1862" s="1" t="s">
        <v>3921</v>
      </c>
      <c r="C1862" s="1" t="s">
        <v>327</v>
      </c>
      <c r="D1862" s="1">
        <v>1110.96</v>
      </c>
      <c r="E1862" s="1">
        <v>28.05</v>
      </c>
      <c r="F1862" s="1">
        <v>1139.01</v>
      </c>
    </row>
    <row r="1863" spans="1:6" x14ac:dyDescent="0.2">
      <c r="A1863" s="1" t="s">
        <v>3922</v>
      </c>
      <c r="B1863" s="1" t="s">
        <v>162</v>
      </c>
    </row>
    <row r="1864" spans="1:6" x14ac:dyDescent="0.2">
      <c r="A1864" s="1" t="s">
        <v>3923</v>
      </c>
      <c r="B1864" s="1" t="s">
        <v>3924</v>
      </c>
    </row>
    <row r="1865" spans="1:6" x14ac:dyDescent="0.2">
      <c r="A1865" s="1" t="s">
        <v>3925</v>
      </c>
      <c r="B1865" s="1" t="s">
        <v>3926</v>
      </c>
      <c r="C1865" s="1" t="s">
        <v>640</v>
      </c>
      <c r="D1865" s="1">
        <v>149803.70000000001</v>
      </c>
      <c r="E1865" s="1">
        <v>219.91</v>
      </c>
      <c r="F1865" s="1">
        <v>150023.60999999999</v>
      </c>
    </row>
    <row r="1866" spans="1:6" x14ac:dyDescent="0.2">
      <c r="A1866" s="1" t="s">
        <v>3927</v>
      </c>
      <c r="B1866" s="1" t="s">
        <v>3928</v>
      </c>
      <c r="C1866" s="1" t="s">
        <v>640</v>
      </c>
      <c r="D1866" s="1">
        <v>120423.64</v>
      </c>
      <c r="E1866" s="1">
        <v>219.91</v>
      </c>
      <c r="F1866" s="1">
        <v>120643.55</v>
      </c>
    </row>
    <row r="1867" spans="1:6" x14ac:dyDescent="0.2">
      <c r="A1867" s="1" t="s">
        <v>3929</v>
      </c>
      <c r="B1867" s="1" t="s">
        <v>3930</v>
      </c>
      <c r="C1867" s="1" t="s">
        <v>640</v>
      </c>
      <c r="D1867" s="1">
        <v>137787.62</v>
      </c>
      <c r="E1867" s="1">
        <v>439.82</v>
      </c>
      <c r="F1867" s="1">
        <v>138227.44</v>
      </c>
    </row>
    <row r="1868" spans="1:6" x14ac:dyDescent="0.2">
      <c r="A1868" s="1" t="s">
        <v>3931</v>
      </c>
      <c r="B1868" s="1" t="s">
        <v>3932</v>
      </c>
    </row>
    <row r="1869" spans="1:6" x14ac:dyDescent="0.2">
      <c r="A1869" s="1" t="s">
        <v>163</v>
      </c>
      <c r="B1869" s="1" t="s">
        <v>3933</v>
      </c>
      <c r="C1869" s="1" t="s">
        <v>327</v>
      </c>
      <c r="D1869" s="1">
        <v>158.55000000000001</v>
      </c>
      <c r="E1869" s="1">
        <v>143.69999999999999</v>
      </c>
      <c r="F1869" s="1">
        <v>302.25</v>
      </c>
    </row>
    <row r="1870" spans="1:6" x14ac:dyDescent="0.2">
      <c r="A1870" s="1" t="s">
        <v>3934</v>
      </c>
      <c r="B1870" s="1" t="s">
        <v>3935</v>
      </c>
      <c r="C1870" s="1" t="s">
        <v>327</v>
      </c>
      <c r="D1870" s="1">
        <v>258.85000000000002</v>
      </c>
      <c r="E1870" s="1">
        <v>143.69999999999999</v>
      </c>
      <c r="F1870" s="1">
        <v>402.55</v>
      </c>
    </row>
    <row r="1871" spans="1:6" x14ac:dyDescent="0.2">
      <c r="A1871" s="1" t="s">
        <v>3936</v>
      </c>
      <c r="B1871" s="1" t="s">
        <v>3937</v>
      </c>
      <c r="C1871" s="1" t="s">
        <v>327</v>
      </c>
      <c r="D1871" s="1">
        <v>1016.79</v>
      </c>
      <c r="E1871" s="1">
        <v>165.88</v>
      </c>
      <c r="F1871" s="1">
        <v>1182.67</v>
      </c>
    </row>
    <row r="1872" spans="1:6" x14ac:dyDescent="0.2">
      <c r="A1872" s="1" t="s">
        <v>3938</v>
      </c>
      <c r="B1872" s="1" t="s">
        <v>3939</v>
      </c>
      <c r="C1872" s="1" t="s">
        <v>327</v>
      </c>
      <c r="D1872" s="1">
        <v>2652.5</v>
      </c>
      <c r="E1872" s="1">
        <v>165.88</v>
      </c>
      <c r="F1872" s="1">
        <v>2818.38</v>
      </c>
    </row>
    <row r="1873" spans="1:6" x14ac:dyDescent="0.2">
      <c r="A1873" s="1" t="s">
        <v>164</v>
      </c>
      <c r="B1873" s="1" t="s">
        <v>3940</v>
      </c>
      <c r="C1873" s="1" t="s">
        <v>327</v>
      </c>
      <c r="D1873" s="1">
        <v>1609.8</v>
      </c>
      <c r="E1873" s="1">
        <v>165.88</v>
      </c>
      <c r="F1873" s="1">
        <v>1775.68</v>
      </c>
    </row>
    <row r="1874" spans="1:6" x14ac:dyDescent="0.2">
      <c r="A1874" s="1" t="s">
        <v>3941</v>
      </c>
      <c r="B1874" s="1" t="s">
        <v>3942</v>
      </c>
      <c r="C1874" s="1" t="s">
        <v>327</v>
      </c>
      <c r="D1874" s="1">
        <v>616.66999999999996</v>
      </c>
      <c r="E1874" s="1">
        <v>124.41</v>
      </c>
      <c r="F1874" s="1">
        <v>741.08</v>
      </c>
    </row>
    <row r="1875" spans="1:6" x14ac:dyDescent="0.2">
      <c r="A1875" s="1" t="s">
        <v>3943</v>
      </c>
      <c r="B1875" s="1" t="s">
        <v>3944</v>
      </c>
      <c r="C1875" s="1" t="s">
        <v>327</v>
      </c>
      <c r="D1875" s="1">
        <v>2363.56</v>
      </c>
      <c r="E1875" s="1">
        <v>172.87</v>
      </c>
      <c r="F1875" s="1">
        <v>2536.4299999999998</v>
      </c>
    </row>
    <row r="1876" spans="1:6" x14ac:dyDescent="0.2">
      <c r="A1876" s="1" t="s">
        <v>3945</v>
      </c>
      <c r="B1876" s="1" t="s">
        <v>3946</v>
      </c>
      <c r="C1876" s="1" t="s">
        <v>327</v>
      </c>
      <c r="D1876" s="1">
        <v>1094.3399999999999</v>
      </c>
      <c r="E1876" s="1">
        <v>165.88</v>
      </c>
      <c r="F1876" s="1">
        <v>1260.22</v>
      </c>
    </row>
    <row r="1877" spans="1:6" x14ac:dyDescent="0.2">
      <c r="A1877" s="1" t="s">
        <v>3947</v>
      </c>
      <c r="B1877" s="1" t="s">
        <v>3948</v>
      </c>
      <c r="C1877" s="1" t="s">
        <v>327</v>
      </c>
      <c r="D1877" s="1">
        <v>137.88</v>
      </c>
      <c r="E1877" s="1">
        <v>82.94</v>
      </c>
      <c r="F1877" s="1">
        <v>220.82</v>
      </c>
    </row>
    <row r="1878" spans="1:6" x14ac:dyDescent="0.2">
      <c r="A1878" s="1" t="s">
        <v>3949</v>
      </c>
      <c r="B1878" s="1" t="s">
        <v>3950</v>
      </c>
      <c r="C1878" s="1" t="s">
        <v>327</v>
      </c>
      <c r="D1878" s="1">
        <v>248.65</v>
      </c>
      <c r="E1878" s="1">
        <v>143.69999999999999</v>
      </c>
      <c r="F1878" s="1">
        <v>392.35</v>
      </c>
    </row>
    <row r="1879" spans="1:6" x14ac:dyDescent="0.2">
      <c r="A1879" s="1" t="s">
        <v>3951</v>
      </c>
      <c r="B1879" s="1" t="s">
        <v>3952</v>
      </c>
      <c r="C1879" s="1" t="s">
        <v>327</v>
      </c>
      <c r="D1879" s="1">
        <v>722.24</v>
      </c>
      <c r="E1879" s="1">
        <v>165.88</v>
      </c>
      <c r="F1879" s="1">
        <v>888.12</v>
      </c>
    </row>
    <row r="1880" spans="1:6" x14ac:dyDescent="0.2">
      <c r="A1880" s="1" t="s">
        <v>3953</v>
      </c>
      <c r="B1880" s="1" t="s">
        <v>3954</v>
      </c>
    </row>
    <row r="1881" spans="1:6" x14ac:dyDescent="0.2">
      <c r="A1881" s="1" t="s">
        <v>165</v>
      </c>
      <c r="B1881" s="1" t="s">
        <v>3955</v>
      </c>
      <c r="C1881" s="1" t="s">
        <v>327</v>
      </c>
      <c r="D1881" s="1">
        <v>32.79</v>
      </c>
      <c r="E1881" s="1">
        <v>12.44</v>
      </c>
      <c r="F1881" s="1">
        <v>45.23</v>
      </c>
    </row>
    <row r="1882" spans="1:6" x14ac:dyDescent="0.2">
      <c r="A1882" s="1" t="s">
        <v>3956</v>
      </c>
      <c r="B1882" s="1" t="s">
        <v>3957</v>
      </c>
      <c r="C1882" s="1" t="s">
        <v>327</v>
      </c>
      <c r="D1882" s="1">
        <v>40.17</v>
      </c>
      <c r="E1882" s="1">
        <v>12.44</v>
      </c>
      <c r="F1882" s="1">
        <v>52.61</v>
      </c>
    </row>
    <row r="1883" spans="1:6" x14ac:dyDescent="0.2">
      <c r="A1883" s="1" t="s">
        <v>3958</v>
      </c>
      <c r="B1883" s="1" t="s">
        <v>3959</v>
      </c>
      <c r="C1883" s="1" t="s">
        <v>327</v>
      </c>
      <c r="D1883" s="1">
        <v>56.68</v>
      </c>
      <c r="E1883" s="1">
        <v>12.44</v>
      </c>
      <c r="F1883" s="1">
        <v>69.12</v>
      </c>
    </row>
    <row r="1884" spans="1:6" x14ac:dyDescent="0.2">
      <c r="A1884" s="1" t="s">
        <v>3960</v>
      </c>
      <c r="B1884" s="1" t="s">
        <v>3961</v>
      </c>
      <c r="C1884" s="1" t="s">
        <v>327</v>
      </c>
      <c r="D1884" s="1">
        <v>84.71</v>
      </c>
      <c r="E1884" s="1">
        <v>12.44</v>
      </c>
      <c r="F1884" s="1">
        <v>97.15</v>
      </c>
    </row>
    <row r="1885" spans="1:6" x14ac:dyDescent="0.2">
      <c r="A1885" s="1" t="s">
        <v>3962</v>
      </c>
      <c r="B1885" s="1" t="s">
        <v>3963</v>
      </c>
    </row>
    <row r="1886" spans="1:6" x14ac:dyDescent="0.2">
      <c r="A1886" s="1" t="s">
        <v>166</v>
      </c>
      <c r="B1886" s="1" t="s">
        <v>3964</v>
      </c>
      <c r="C1886" s="1" t="s">
        <v>327</v>
      </c>
      <c r="D1886" s="1">
        <v>41.45</v>
      </c>
      <c r="E1886" s="1">
        <v>8.2899999999999991</v>
      </c>
      <c r="F1886" s="1">
        <v>49.74</v>
      </c>
    </row>
    <row r="1887" spans="1:6" x14ac:dyDescent="0.2">
      <c r="A1887" s="1" t="s">
        <v>3965</v>
      </c>
      <c r="B1887" s="1" t="s">
        <v>3966</v>
      </c>
      <c r="C1887" s="1" t="s">
        <v>327</v>
      </c>
      <c r="D1887" s="1">
        <v>89.83</v>
      </c>
      <c r="E1887" s="1">
        <v>8.2899999999999991</v>
      </c>
      <c r="F1887" s="1">
        <v>98.12</v>
      </c>
    </row>
    <row r="1888" spans="1:6" x14ac:dyDescent="0.2">
      <c r="A1888" s="1" t="s">
        <v>3967</v>
      </c>
      <c r="B1888" s="1" t="s">
        <v>3968</v>
      </c>
      <c r="C1888" s="1" t="s">
        <v>327</v>
      </c>
      <c r="D1888" s="1">
        <v>59.77</v>
      </c>
      <c r="E1888" s="1">
        <v>31.1</v>
      </c>
      <c r="F1888" s="1">
        <v>90.87</v>
      </c>
    </row>
    <row r="1889" spans="1:6" x14ac:dyDescent="0.2">
      <c r="A1889" s="1" t="s">
        <v>3969</v>
      </c>
      <c r="B1889" s="1" t="s">
        <v>3970</v>
      </c>
      <c r="C1889" s="1" t="s">
        <v>327</v>
      </c>
      <c r="D1889" s="1">
        <v>114.27</v>
      </c>
      <c r="E1889" s="1">
        <v>8.2899999999999991</v>
      </c>
      <c r="F1889" s="1">
        <v>122.56</v>
      </c>
    </row>
    <row r="1890" spans="1:6" x14ac:dyDescent="0.2">
      <c r="A1890" s="1" t="s">
        <v>3971</v>
      </c>
      <c r="B1890" s="1" t="s">
        <v>3972</v>
      </c>
      <c r="C1890" s="1" t="s">
        <v>327</v>
      </c>
      <c r="D1890" s="1">
        <v>155.91</v>
      </c>
      <c r="E1890" s="1">
        <v>8.2899999999999991</v>
      </c>
      <c r="F1890" s="1">
        <v>164.2</v>
      </c>
    </row>
    <row r="1891" spans="1:6" x14ac:dyDescent="0.2">
      <c r="A1891" s="1" t="s">
        <v>3973</v>
      </c>
      <c r="B1891" s="1" t="s">
        <v>3974</v>
      </c>
    </row>
    <row r="1892" spans="1:6" x14ac:dyDescent="0.2">
      <c r="A1892" s="1" t="s">
        <v>167</v>
      </c>
      <c r="B1892" s="1" t="s">
        <v>3975</v>
      </c>
      <c r="C1892" s="1" t="s">
        <v>640</v>
      </c>
      <c r="D1892" s="1">
        <v>530.52</v>
      </c>
      <c r="E1892" s="1">
        <v>20.74</v>
      </c>
      <c r="F1892" s="1">
        <v>551.26</v>
      </c>
    </row>
    <row r="1893" spans="1:6" x14ac:dyDescent="0.2">
      <c r="A1893" s="1" t="s">
        <v>3976</v>
      </c>
      <c r="B1893" s="1" t="s">
        <v>3977</v>
      </c>
      <c r="C1893" s="1" t="s">
        <v>640</v>
      </c>
      <c r="D1893" s="1">
        <v>485.46</v>
      </c>
      <c r="E1893" s="1">
        <v>20.74</v>
      </c>
      <c r="F1893" s="1">
        <v>506.2</v>
      </c>
    </row>
    <row r="1894" spans="1:6" x14ac:dyDescent="0.2">
      <c r="A1894" s="1" t="s">
        <v>3978</v>
      </c>
      <c r="B1894" s="1" t="s">
        <v>3979</v>
      </c>
    </row>
    <row r="1895" spans="1:6" x14ac:dyDescent="0.2">
      <c r="A1895" s="1" t="s">
        <v>3980</v>
      </c>
      <c r="B1895" s="1" t="s">
        <v>3981</v>
      </c>
      <c r="C1895" s="1" t="s">
        <v>327</v>
      </c>
      <c r="D1895" s="1">
        <v>181.38</v>
      </c>
      <c r="E1895" s="1">
        <v>19.45</v>
      </c>
      <c r="F1895" s="1">
        <v>200.83</v>
      </c>
    </row>
    <row r="1896" spans="1:6" x14ac:dyDescent="0.2">
      <c r="A1896" s="1" t="s">
        <v>3982</v>
      </c>
      <c r="B1896" s="1" t="s">
        <v>3983</v>
      </c>
      <c r="C1896" s="1" t="s">
        <v>327</v>
      </c>
      <c r="D1896" s="1">
        <v>192.69</v>
      </c>
      <c r="E1896" s="1">
        <v>19.45</v>
      </c>
      <c r="F1896" s="1">
        <v>212.14</v>
      </c>
    </row>
    <row r="1897" spans="1:6" x14ac:dyDescent="0.2">
      <c r="A1897" s="1" t="s">
        <v>3984</v>
      </c>
      <c r="B1897" s="1" t="s">
        <v>3985</v>
      </c>
      <c r="C1897" s="1" t="s">
        <v>327</v>
      </c>
      <c r="D1897" s="1">
        <v>187.23</v>
      </c>
      <c r="E1897" s="1">
        <v>19.45</v>
      </c>
      <c r="F1897" s="1">
        <v>206.68</v>
      </c>
    </row>
    <row r="1898" spans="1:6" x14ac:dyDescent="0.2">
      <c r="A1898" s="1" t="s">
        <v>3986</v>
      </c>
      <c r="B1898" s="1" t="s">
        <v>3987</v>
      </c>
      <c r="C1898" s="1" t="s">
        <v>327</v>
      </c>
      <c r="D1898" s="1">
        <v>192.1</v>
      </c>
      <c r="E1898" s="1">
        <v>19.45</v>
      </c>
      <c r="F1898" s="1">
        <v>211.55</v>
      </c>
    </row>
    <row r="1899" spans="1:6" x14ac:dyDescent="0.2">
      <c r="A1899" s="1" t="s">
        <v>3988</v>
      </c>
      <c r="B1899" s="1" t="s">
        <v>3989</v>
      </c>
    </row>
    <row r="1900" spans="1:6" x14ac:dyDescent="0.2">
      <c r="A1900" s="1" t="s">
        <v>3990</v>
      </c>
      <c r="B1900" s="1" t="s">
        <v>3991</v>
      </c>
      <c r="C1900" s="1" t="s">
        <v>327</v>
      </c>
      <c r="D1900" s="1">
        <v>195608.27</v>
      </c>
      <c r="E1900" s="1">
        <v>1599.04</v>
      </c>
      <c r="F1900" s="1">
        <v>197207.31</v>
      </c>
    </row>
    <row r="1901" spans="1:6" x14ac:dyDescent="0.2">
      <c r="A1901" s="1" t="s">
        <v>3992</v>
      </c>
      <c r="B1901" s="1" t="s">
        <v>3993</v>
      </c>
      <c r="C1901" s="1" t="s">
        <v>327</v>
      </c>
      <c r="D1901" s="1">
        <v>233837.94</v>
      </c>
      <c r="E1901" s="1">
        <v>1599.04</v>
      </c>
      <c r="F1901" s="1">
        <v>235436.98</v>
      </c>
    </row>
    <row r="1902" spans="1:6" x14ac:dyDescent="0.2">
      <c r="A1902" s="1" t="s">
        <v>3994</v>
      </c>
      <c r="B1902" s="1" t="s">
        <v>3995</v>
      </c>
      <c r="C1902" s="1" t="s">
        <v>327</v>
      </c>
      <c r="D1902" s="1">
        <v>88809.47</v>
      </c>
      <c r="E1902" s="1">
        <v>1599.04</v>
      </c>
      <c r="F1902" s="1">
        <v>90408.51</v>
      </c>
    </row>
    <row r="1903" spans="1:6" x14ac:dyDescent="0.2">
      <c r="A1903" s="1" t="s">
        <v>3996</v>
      </c>
      <c r="B1903" s="1" t="s">
        <v>3997</v>
      </c>
      <c r="C1903" s="1" t="s">
        <v>327</v>
      </c>
      <c r="D1903" s="1">
        <v>128183.57</v>
      </c>
      <c r="E1903" s="1">
        <v>1599.04</v>
      </c>
      <c r="F1903" s="1">
        <v>129782.61</v>
      </c>
    </row>
    <row r="1904" spans="1:6" x14ac:dyDescent="0.2">
      <c r="A1904" s="1" t="s">
        <v>3998</v>
      </c>
      <c r="B1904" s="1" t="s">
        <v>3999</v>
      </c>
      <c r="C1904" s="1" t="s">
        <v>327</v>
      </c>
      <c r="D1904" s="1">
        <v>81127.69</v>
      </c>
      <c r="E1904" s="1">
        <v>853.55</v>
      </c>
      <c r="F1904" s="1">
        <v>81981.240000000005</v>
      </c>
    </row>
    <row r="1905" spans="1:6" x14ac:dyDescent="0.2">
      <c r="A1905" s="1" t="s">
        <v>4000</v>
      </c>
      <c r="B1905" s="1" t="s">
        <v>4001</v>
      </c>
      <c r="C1905" s="1" t="s">
        <v>327</v>
      </c>
      <c r="D1905" s="1">
        <v>140225.94</v>
      </c>
      <c r="E1905" s="1">
        <v>1599.04</v>
      </c>
      <c r="F1905" s="1">
        <v>141824.98000000001</v>
      </c>
    </row>
    <row r="1906" spans="1:6" x14ac:dyDescent="0.2">
      <c r="A1906" s="1" t="s">
        <v>4002</v>
      </c>
      <c r="B1906" s="1" t="s">
        <v>4003</v>
      </c>
      <c r="C1906" s="1" t="s">
        <v>327</v>
      </c>
      <c r="D1906" s="1">
        <v>370003.78</v>
      </c>
      <c r="E1906" s="1">
        <v>1769.75</v>
      </c>
      <c r="F1906" s="1">
        <v>371773.53</v>
      </c>
    </row>
    <row r="1907" spans="1:6" x14ac:dyDescent="0.2">
      <c r="A1907" s="1" t="s">
        <v>4004</v>
      </c>
      <c r="B1907" s="1" t="s">
        <v>4005</v>
      </c>
      <c r="C1907" s="1" t="s">
        <v>327</v>
      </c>
      <c r="D1907" s="1">
        <v>142741.89000000001</v>
      </c>
      <c r="E1907" s="1">
        <v>1599.04</v>
      </c>
      <c r="F1907" s="1">
        <v>144340.93</v>
      </c>
    </row>
    <row r="1908" spans="1:6" x14ac:dyDescent="0.2">
      <c r="A1908" s="1" t="s">
        <v>4006</v>
      </c>
      <c r="B1908" s="1" t="s">
        <v>4007</v>
      </c>
      <c r="C1908" s="1" t="s">
        <v>327</v>
      </c>
      <c r="D1908" s="1">
        <v>378268.81</v>
      </c>
      <c r="E1908" s="1">
        <v>1753.64</v>
      </c>
      <c r="F1908" s="1">
        <v>380022.45</v>
      </c>
    </row>
    <row r="1909" spans="1:6" x14ac:dyDescent="0.2">
      <c r="A1909" s="1" t="s">
        <v>4008</v>
      </c>
      <c r="B1909" s="1" t="s">
        <v>4009</v>
      </c>
      <c r="C1909" s="1" t="s">
        <v>327</v>
      </c>
      <c r="D1909" s="1">
        <v>265174.56</v>
      </c>
      <c r="E1909" s="1">
        <v>1769.75</v>
      </c>
      <c r="F1909" s="1">
        <v>266944.31</v>
      </c>
    </row>
    <row r="1910" spans="1:6" x14ac:dyDescent="0.2">
      <c r="A1910" s="1" t="s">
        <v>4010</v>
      </c>
      <c r="B1910" s="1" t="s">
        <v>4011</v>
      </c>
    </row>
    <row r="1911" spans="1:6" x14ac:dyDescent="0.2">
      <c r="A1911" s="1" t="s">
        <v>4012</v>
      </c>
      <c r="B1911" s="1" t="s">
        <v>4013</v>
      </c>
      <c r="C1911" s="1" t="s">
        <v>327</v>
      </c>
      <c r="D1911" s="1">
        <v>32614.2</v>
      </c>
      <c r="E1911" s="1">
        <v>853.55</v>
      </c>
      <c r="F1911" s="1">
        <v>33467.75</v>
      </c>
    </row>
    <row r="1912" spans="1:6" x14ac:dyDescent="0.2">
      <c r="A1912" s="1" t="s">
        <v>4014</v>
      </c>
      <c r="B1912" s="1" t="s">
        <v>4015</v>
      </c>
      <c r="C1912" s="1" t="s">
        <v>327</v>
      </c>
      <c r="D1912" s="1">
        <v>23466.3</v>
      </c>
      <c r="E1912" s="1">
        <v>853.55</v>
      </c>
      <c r="F1912" s="1">
        <v>24319.85</v>
      </c>
    </row>
    <row r="1913" spans="1:6" x14ac:dyDescent="0.2">
      <c r="A1913" s="1" t="s">
        <v>4016</v>
      </c>
      <c r="B1913" s="1" t="s">
        <v>4017</v>
      </c>
      <c r="C1913" s="1" t="s">
        <v>327</v>
      </c>
      <c r="D1913" s="1">
        <v>58991.39</v>
      </c>
      <c r="E1913" s="1">
        <v>1365.68</v>
      </c>
      <c r="F1913" s="1">
        <v>60357.07</v>
      </c>
    </row>
    <row r="1914" spans="1:6" x14ac:dyDescent="0.2">
      <c r="A1914" s="1" t="s">
        <v>4018</v>
      </c>
      <c r="B1914" s="1" t="s">
        <v>4019</v>
      </c>
      <c r="C1914" s="1" t="s">
        <v>327</v>
      </c>
      <c r="D1914" s="1">
        <v>107597.96</v>
      </c>
      <c r="E1914" s="1">
        <v>1365.68</v>
      </c>
      <c r="F1914" s="1">
        <v>108963.64</v>
      </c>
    </row>
    <row r="1915" spans="1:6" x14ac:dyDescent="0.2">
      <c r="A1915" s="1" t="s">
        <v>4020</v>
      </c>
      <c r="B1915" s="1" t="s">
        <v>4021</v>
      </c>
      <c r="C1915" s="1" t="s">
        <v>327</v>
      </c>
      <c r="D1915" s="1">
        <v>4641.51</v>
      </c>
      <c r="E1915" s="1">
        <v>341.42</v>
      </c>
      <c r="F1915" s="1">
        <v>4982.93</v>
      </c>
    </row>
    <row r="1916" spans="1:6" x14ac:dyDescent="0.2">
      <c r="A1916" s="1" t="s">
        <v>4022</v>
      </c>
      <c r="B1916" s="1" t="s">
        <v>4023</v>
      </c>
      <c r="C1916" s="1" t="s">
        <v>327</v>
      </c>
      <c r="D1916" s="1">
        <v>4997.53</v>
      </c>
      <c r="E1916" s="1">
        <v>341.42</v>
      </c>
      <c r="F1916" s="1">
        <v>5338.95</v>
      </c>
    </row>
    <row r="1917" spans="1:6" x14ac:dyDescent="0.2">
      <c r="A1917" s="1" t="s">
        <v>4024</v>
      </c>
      <c r="B1917" s="1" t="s">
        <v>4025</v>
      </c>
      <c r="C1917" s="1" t="s">
        <v>327</v>
      </c>
      <c r="D1917" s="1">
        <v>20222.169999999998</v>
      </c>
      <c r="E1917" s="1">
        <v>853.55</v>
      </c>
      <c r="F1917" s="1">
        <v>21075.72</v>
      </c>
    </row>
    <row r="1918" spans="1:6" x14ac:dyDescent="0.2">
      <c r="A1918" s="1" t="s">
        <v>4026</v>
      </c>
      <c r="B1918" s="1" t="s">
        <v>4027</v>
      </c>
      <c r="C1918" s="1" t="s">
        <v>327</v>
      </c>
      <c r="D1918" s="1">
        <v>35833.53</v>
      </c>
      <c r="E1918" s="1">
        <v>853.55</v>
      </c>
      <c r="F1918" s="1">
        <v>36687.08</v>
      </c>
    </row>
    <row r="1919" spans="1:6" x14ac:dyDescent="0.2">
      <c r="A1919" s="1" t="s">
        <v>4028</v>
      </c>
      <c r="B1919" s="1" t="s">
        <v>4029</v>
      </c>
      <c r="C1919" s="1" t="s">
        <v>327</v>
      </c>
      <c r="D1919" s="1">
        <v>17609.86</v>
      </c>
      <c r="E1919" s="1">
        <v>853.55</v>
      </c>
      <c r="F1919" s="1">
        <v>18463.41</v>
      </c>
    </row>
    <row r="1920" spans="1:6" x14ac:dyDescent="0.2">
      <c r="A1920" s="1" t="s">
        <v>4030</v>
      </c>
      <c r="B1920" s="1" t="s">
        <v>4031</v>
      </c>
      <c r="C1920" s="1" t="s">
        <v>327</v>
      </c>
      <c r="D1920" s="1">
        <v>73500.44</v>
      </c>
      <c r="E1920" s="1">
        <v>1365.68</v>
      </c>
      <c r="F1920" s="1">
        <v>74866.12</v>
      </c>
    </row>
    <row r="1921" spans="1:6" x14ac:dyDescent="0.2">
      <c r="A1921" s="1" t="s">
        <v>4032</v>
      </c>
      <c r="B1921" s="1" t="s">
        <v>4033</v>
      </c>
      <c r="C1921" s="1" t="s">
        <v>327</v>
      </c>
      <c r="D1921" s="1">
        <v>15400.43</v>
      </c>
      <c r="E1921" s="1">
        <v>341.42</v>
      </c>
      <c r="F1921" s="1">
        <v>15741.85</v>
      </c>
    </row>
    <row r="1922" spans="1:6" x14ac:dyDescent="0.2">
      <c r="A1922" s="1" t="s">
        <v>4034</v>
      </c>
      <c r="B1922" s="1" t="s">
        <v>4035</v>
      </c>
      <c r="C1922" s="1" t="s">
        <v>327</v>
      </c>
      <c r="D1922" s="1">
        <v>56558.67</v>
      </c>
      <c r="E1922" s="1">
        <v>1365.68</v>
      </c>
      <c r="F1922" s="1">
        <v>57924.35</v>
      </c>
    </row>
    <row r="1923" spans="1:6" x14ac:dyDescent="0.2">
      <c r="A1923" s="1" t="s">
        <v>4036</v>
      </c>
      <c r="B1923" s="1" t="s">
        <v>4037</v>
      </c>
      <c r="C1923" s="1" t="s">
        <v>327</v>
      </c>
      <c r="D1923" s="1">
        <v>75981.679999999993</v>
      </c>
      <c r="E1923" s="1">
        <v>1365.68</v>
      </c>
      <c r="F1923" s="1">
        <v>77347.360000000001</v>
      </c>
    </row>
    <row r="1924" spans="1:6" x14ac:dyDescent="0.2">
      <c r="A1924" s="1" t="s">
        <v>4038</v>
      </c>
      <c r="B1924" s="1" t="s">
        <v>4039</v>
      </c>
      <c r="C1924" s="1" t="s">
        <v>327</v>
      </c>
      <c r="D1924" s="1">
        <v>93430.73</v>
      </c>
      <c r="E1924" s="1">
        <v>1365.68</v>
      </c>
      <c r="F1924" s="1">
        <v>94796.41</v>
      </c>
    </row>
    <row r="1925" spans="1:6" x14ac:dyDescent="0.2">
      <c r="A1925" s="1" t="s">
        <v>4040</v>
      </c>
      <c r="B1925" s="1" t="s">
        <v>4041</v>
      </c>
      <c r="C1925" s="1" t="s">
        <v>327</v>
      </c>
      <c r="D1925" s="1">
        <v>60629.87</v>
      </c>
      <c r="E1925" s="1">
        <v>853.55</v>
      </c>
      <c r="F1925" s="1">
        <v>61483.42</v>
      </c>
    </row>
    <row r="1926" spans="1:6" x14ac:dyDescent="0.2">
      <c r="A1926" s="1" t="s">
        <v>4042</v>
      </c>
      <c r="B1926" s="1" t="s">
        <v>4043</v>
      </c>
      <c r="C1926" s="1" t="s">
        <v>327</v>
      </c>
      <c r="D1926" s="1">
        <v>24991.67</v>
      </c>
      <c r="E1926" s="1">
        <v>853.55</v>
      </c>
      <c r="F1926" s="1">
        <v>25845.22</v>
      </c>
    </row>
    <row r="1927" spans="1:6" x14ac:dyDescent="0.2">
      <c r="A1927" s="1" t="s">
        <v>4044</v>
      </c>
      <c r="B1927" s="1" t="s">
        <v>4045</v>
      </c>
      <c r="C1927" s="1" t="s">
        <v>327</v>
      </c>
      <c r="D1927" s="1">
        <v>117070.09</v>
      </c>
      <c r="E1927" s="1">
        <v>1365.68</v>
      </c>
      <c r="F1927" s="1">
        <v>118435.77</v>
      </c>
    </row>
    <row r="1928" spans="1:6" x14ac:dyDescent="0.2">
      <c r="A1928" s="1" t="s">
        <v>4046</v>
      </c>
      <c r="B1928" s="1" t="s">
        <v>4047</v>
      </c>
      <c r="C1928" s="1" t="s">
        <v>327</v>
      </c>
      <c r="D1928" s="1">
        <v>32210.67</v>
      </c>
      <c r="E1928" s="1">
        <v>853.55</v>
      </c>
      <c r="F1928" s="1">
        <v>33064.22</v>
      </c>
    </row>
    <row r="1929" spans="1:6" x14ac:dyDescent="0.2">
      <c r="A1929" s="1" t="s">
        <v>4048</v>
      </c>
      <c r="B1929" s="1" t="s">
        <v>4049</v>
      </c>
      <c r="C1929" s="1" t="s">
        <v>327</v>
      </c>
      <c r="D1929" s="1">
        <v>38553.9</v>
      </c>
      <c r="E1929" s="1">
        <v>853.55</v>
      </c>
      <c r="F1929" s="1">
        <v>39407.449999999997</v>
      </c>
    </row>
    <row r="1930" spans="1:6" x14ac:dyDescent="0.2">
      <c r="A1930" s="1" t="s">
        <v>4050</v>
      </c>
      <c r="B1930" s="1" t="s">
        <v>4051</v>
      </c>
    </row>
    <row r="1931" spans="1:6" x14ac:dyDescent="0.2">
      <c r="A1931" s="1" t="s">
        <v>4052</v>
      </c>
      <c r="B1931" s="1" t="s">
        <v>4053</v>
      </c>
      <c r="C1931" s="1" t="s">
        <v>437</v>
      </c>
      <c r="D1931" s="1">
        <v>77.650000000000006</v>
      </c>
      <c r="E1931" s="1">
        <v>16.59</v>
      </c>
      <c r="F1931" s="1">
        <v>94.24</v>
      </c>
    </row>
    <row r="1932" spans="1:6" x14ac:dyDescent="0.2">
      <c r="A1932" s="1" t="s">
        <v>4054</v>
      </c>
      <c r="B1932" s="1" t="s">
        <v>4055</v>
      </c>
      <c r="C1932" s="1" t="s">
        <v>327</v>
      </c>
      <c r="D1932" s="1">
        <v>50.43</v>
      </c>
      <c r="E1932" s="1">
        <v>8.2899999999999991</v>
      </c>
      <c r="F1932" s="1">
        <v>58.72</v>
      </c>
    </row>
    <row r="1933" spans="1:6" x14ac:dyDescent="0.2">
      <c r="A1933" s="1" t="s">
        <v>4056</v>
      </c>
      <c r="B1933" s="1" t="s">
        <v>4057</v>
      </c>
      <c r="C1933" s="1" t="s">
        <v>327</v>
      </c>
      <c r="D1933" s="1">
        <v>1418.67</v>
      </c>
      <c r="E1933" s="1">
        <v>54.03</v>
      </c>
      <c r="F1933" s="1">
        <v>1472.7</v>
      </c>
    </row>
    <row r="1934" spans="1:6" x14ac:dyDescent="0.2">
      <c r="A1934" s="1" t="s">
        <v>4058</v>
      </c>
      <c r="B1934" s="1" t="s">
        <v>4059</v>
      </c>
      <c r="C1934" s="1" t="s">
        <v>327</v>
      </c>
      <c r="D1934" s="1">
        <v>25.51</v>
      </c>
      <c r="E1934" s="1">
        <v>8.2899999999999991</v>
      </c>
      <c r="F1934" s="1">
        <v>33.799999999999997</v>
      </c>
    </row>
    <row r="1935" spans="1:6" x14ac:dyDescent="0.2">
      <c r="A1935" s="1" t="s">
        <v>4060</v>
      </c>
      <c r="B1935" s="1" t="s">
        <v>4061</v>
      </c>
      <c r="C1935" s="1" t="s">
        <v>327</v>
      </c>
      <c r="D1935" s="1">
        <v>3.37</v>
      </c>
      <c r="E1935" s="1">
        <v>6.22</v>
      </c>
      <c r="F1935" s="1">
        <v>9.59</v>
      </c>
    </row>
    <row r="1936" spans="1:6" x14ac:dyDescent="0.2">
      <c r="A1936" s="1" t="s">
        <v>4062</v>
      </c>
      <c r="B1936" s="1" t="s">
        <v>4063</v>
      </c>
      <c r="C1936" s="1" t="s">
        <v>327</v>
      </c>
      <c r="D1936" s="1">
        <v>23.07</v>
      </c>
      <c r="E1936" s="1">
        <v>8.2899999999999991</v>
      </c>
      <c r="F1936" s="1">
        <v>31.36</v>
      </c>
    </row>
    <row r="1937" spans="1:6" x14ac:dyDescent="0.2">
      <c r="A1937" s="1" t="s">
        <v>4064</v>
      </c>
      <c r="B1937" s="1" t="s">
        <v>4065</v>
      </c>
      <c r="C1937" s="1" t="s">
        <v>327</v>
      </c>
      <c r="D1937" s="1">
        <v>609.29</v>
      </c>
      <c r="E1937" s="1">
        <v>0.84</v>
      </c>
      <c r="F1937" s="1">
        <v>610.13</v>
      </c>
    </row>
    <row r="1938" spans="1:6" x14ac:dyDescent="0.2">
      <c r="A1938" s="1" t="s">
        <v>4066</v>
      </c>
      <c r="B1938" s="1" t="s">
        <v>4067</v>
      </c>
      <c r="C1938" s="1" t="s">
        <v>327</v>
      </c>
      <c r="D1938" s="1">
        <v>442.7</v>
      </c>
      <c r="E1938" s="1">
        <v>20.74</v>
      </c>
      <c r="F1938" s="1">
        <v>463.44</v>
      </c>
    </row>
    <row r="1939" spans="1:6" x14ac:dyDescent="0.2">
      <c r="A1939" s="1" t="s">
        <v>4068</v>
      </c>
      <c r="B1939" s="1" t="s">
        <v>4069</v>
      </c>
      <c r="C1939" s="1" t="s">
        <v>327</v>
      </c>
      <c r="D1939" s="1">
        <v>330.2</v>
      </c>
      <c r="E1939" s="1">
        <v>20.74</v>
      </c>
      <c r="F1939" s="1">
        <v>350.94</v>
      </c>
    </row>
    <row r="1940" spans="1:6" x14ac:dyDescent="0.2">
      <c r="A1940" s="1" t="s">
        <v>4070</v>
      </c>
      <c r="B1940" s="1" t="s">
        <v>4071</v>
      </c>
      <c r="C1940" s="1" t="s">
        <v>327</v>
      </c>
      <c r="D1940" s="1">
        <v>252.48</v>
      </c>
      <c r="E1940" s="1">
        <v>116.68</v>
      </c>
      <c r="F1940" s="1">
        <v>369.16</v>
      </c>
    </row>
    <row r="1941" spans="1:6" x14ac:dyDescent="0.2">
      <c r="A1941" s="1" t="s">
        <v>4072</v>
      </c>
      <c r="B1941" s="1" t="s">
        <v>4073</v>
      </c>
      <c r="C1941" s="1" t="s">
        <v>4074</v>
      </c>
      <c r="D1941" s="1">
        <v>598.02</v>
      </c>
      <c r="E1941" s="1">
        <v>0.84</v>
      </c>
      <c r="F1941" s="1">
        <v>598.86</v>
      </c>
    </row>
    <row r="1942" spans="1:6" x14ac:dyDescent="0.2">
      <c r="A1942" s="1" t="s">
        <v>4075</v>
      </c>
      <c r="B1942" s="1" t="s">
        <v>4076</v>
      </c>
      <c r="C1942" s="1" t="s">
        <v>327</v>
      </c>
      <c r="D1942" s="1">
        <v>23.9</v>
      </c>
      <c r="E1942" s="1">
        <v>41.47</v>
      </c>
      <c r="F1942" s="1">
        <v>65.37</v>
      </c>
    </row>
    <row r="1943" spans="1:6" x14ac:dyDescent="0.2">
      <c r="A1943" s="1" t="s">
        <v>4077</v>
      </c>
      <c r="B1943" s="1" t="s">
        <v>4078</v>
      </c>
      <c r="C1943" s="1" t="s">
        <v>4074</v>
      </c>
      <c r="D1943" s="1">
        <v>500.68</v>
      </c>
      <c r="E1943" s="1">
        <v>0.84</v>
      </c>
      <c r="F1943" s="1">
        <v>501.52</v>
      </c>
    </row>
    <row r="1944" spans="1:6" x14ac:dyDescent="0.2">
      <c r="A1944" s="1" t="s">
        <v>4079</v>
      </c>
      <c r="B1944" s="1" t="s">
        <v>4080</v>
      </c>
      <c r="C1944" s="1" t="s">
        <v>327</v>
      </c>
      <c r="E1944" s="1">
        <v>233.36</v>
      </c>
      <c r="F1944" s="1">
        <v>233.36</v>
      </c>
    </row>
    <row r="1945" spans="1:6" x14ac:dyDescent="0.2">
      <c r="A1945" s="1" t="s">
        <v>4081</v>
      </c>
      <c r="B1945" s="1" t="s">
        <v>4082</v>
      </c>
      <c r="C1945" s="1" t="s">
        <v>1153</v>
      </c>
      <c r="D1945" s="1">
        <v>21.82</v>
      </c>
      <c r="E1945" s="1">
        <v>0.67</v>
      </c>
      <c r="F1945" s="1">
        <v>22.49</v>
      </c>
    </row>
    <row r="1946" spans="1:6" x14ac:dyDescent="0.2">
      <c r="A1946" s="1" t="s">
        <v>4083</v>
      </c>
      <c r="B1946" s="1" t="s">
        <v>4084</v>
      </c>
      <c r="C1946" s="1" t="s">
        <v>1153</v>
      </c>
      <c r="D1946" s="1">
        <v>21.82</v>
      </c>
      <c r="E1946" s="1">
        <v>1.01</v>
      </c>
      <c r="F1946" s="1">
        <v>22.83</v>
      </c>
    </row>
    <row r="1947" spans="1:6" x14ac:dyDescent="0.2">
      <c r="A1947" s="1" t="s">
        <v>4085</v>
      </c>
      <c r="B1947" s="1" t="s">
        <v>4086</v>
      </c>
      <c r="C1947" s="1" t="s">
        <v>379</v>
      </c>
      <c r="D1947" s="1">
        <v>993.3</v>
      </c>
      <c r="E1947" s="1">
        <v>8.44</v>
      </c>
      <c r="F1947" s="1">
        <v>1001.74</v>
      </c>
    </row>
    <row r="1948" spans="1:6" x14ac:dyDescent="0.2">
      <c r="A1948" s="1" t="s">
        <v>4087</v>
      </c>
      <c r="B1948" s="1" t="s">
        <v>4088</v>
      </c>
      <c r="C1948" s="1" t="s">
        <v>379</v>
      </c>
      <c r="D1948" s="1">
        <v>1238.4100000000001</v>
      </c>
      <c r="E1948" s="1">
        <v>8.44</v>
      </c>
      <c r="F1948" s="1">
        <v>1246.8499999999999</v>
      </c>
    </row>
    <row r="1949" spans="1:6" x14ac:dyDescent="0.2">
      <c r="A1949" s="1" t="s">
        <v>4089</v>
      </c>
      <c r="B1949" s="1" t="s">
        <v>4090</v>
      </c>
      <c r="C1949" s="1" t="s">
        <v>4074</v>
      </c>
      <c r="D1949" s="1">
        <v>41.35</v>
      </c>
      <c r="E1949" s="1">
        <v>0.84</v>
      </c>
      <c r="F1949" s="1">
        <v>42.19</v>
      </c>
    </row>
    <row r="1950" spans="1:6" x14ac:dyDescent="0.2">
      <c r="A1950" s="1" t="s">
        <v>4091</v>
      </c>
      <c r="B1950" s="1" t="s">
        <v>4092</v>
      </c>
      <c r="C1950" s="1" t="s">
        <v>327</v>
      </c>
      <c r="D1950" s="1">
        <v>18.260000000000002</v>
      </c>
      <c r="E1950" s="1">
        <v>58.34</v>
      </c>
      <c r="F1950" s="1">
        <v>76.599999999999994</v>
      </c>
    </row>
    <row r="1951" spans="1:6" x14ac:dyDescent="0.2">
      <c r="A1951" s="1" t="s">
        <v>4093</v>
      </c>
      <c r="B1951" s="1" t="s">
        <v>4094</v>
      </c>
      <c r="C1951" s="1" t="s">
        <v>327</v>
      </c>
      <c r="D1951" s="1">
        <v>76.430000000000007</v>
      </c>
      <c r="E1951" s="1">
        <v>0.84</v>
      </c>
      <c r="F1951" s="1">
        <v>77.27</v>
      </c>
    </row>
    <row r="1952" spans="1:6" x14ac:dyDescent="0.2">
      <c r="A1952" s="1" t="s">
        <v>4095</v>
      </c>
      <c r="B1952" s="1" t="s">
        <v>4096</v>
      </c>
      <c r="C1952" s="1" t="s">
        <v>327</v>
      </c>
      <c r="D1952" s="1">
        <v>182.89</v>
      </c>
      <c r="E1952" s="1">
        <v>116.68</v>
      </c>
      <c r="F1952" s="1">
        <v>299.57</v>
      </c>
    </row>
    <row r="1953" spans="1:8" x14ac:dyDescent="0.2">
      <c r="A1953" s="1" t="s">
        <v>4097</v>
      </c>
      <c r="B1953" s="1" t="s">
        <v>4098</v>
      </c>
      <c r="C1953" s="1" t="s">
        <v>327</v>
      </c>
      <c r="D1953" s="1">
        <v>330.04</v>
      </c>
      <c r="E1953" s="1">
        <v>0.84</v>
      </c>
      <c r="F1953" s="1">
        <v>330.88</v>
      </c>
    </row>
    <row r="1954" spans="1:8" x14ac:dyDescent="0.2">
      <c r="A1954" s="1" t="s">
        <v>4099</v>
      </c>
      <c r="B1954" s="1" t="s">
        <v>4100</v>
      </c>
      <c r="C1954" s="1" t="s">
        <v>327</v>
      </c>
      <c r="D1954" s="1">
        <v>529.55999999999995</v>
      </c>
      <c r="E1954" s="1">
        <v>116.68</v>
      </c>
      <c r="F1954" s="1">
        <v>646.24</v>
      </c>
    </row>
    <row r="1955" spans="1:8" x14ac:dyDescent="0.2">
      <c r="A1955" s="1" t="s">
        <v>4101</v>
      </c>
      <c r="B1955" s="1" t="s">
        <v>4102</v>
      </c>
      <c r="C1955" s="1" t="s">
        <v>327</v>
      </c>
      <c r="D1955" s="1">
        <v>2480.48</v>
      </c>
      <c r="E1955" s="1">
        <v>41.47</v>
      </c>
      <c r="F1955" s="1">
        <v>2521.9499999999998</v>
      </c>
    </row>
    <row r="1956" spans="1:8" x14ac:dyDescent="0.2">
      <c r="A1956" s="1" t="s">
        <v>4103</v>
      </c>
      <c r="B1956" s="1" t="s">
        <v>4104</v>
      </c>
      <c r="C1956" s="1" t="s">
        <v>327</v>
      </c>
      <c r="D1956" s="1">
        <v>3725.14</v>
      </c>
      <c r="E1956" s="1">
        <v>41.47</v>
      </c>
      <c r="F1956" s="1">
        <v>3766.61</v>
      </c>
    </row>
    <row r="1957" spans="1:8" x14ac:dyDescent="0.2">
      <c r="A1957" s="1" t="s">
        <v>4105</v>
      </c>
      <c r="B1957" s="1" t="s">
        <v>4106</v>
      </c>
      <c r="C1957" s="1" t="s">
        <v>327</v>
      </c>
      <c r="D1957" s="1">
        <v>4819.08</v>
      </c>
      <c r="E1957" s="1">
        <v>41.47</v>
      </c>
      <c r="F1957" s="1">
        <v>4860.55</v>
      </c>
    </row>
    <row r="1958" spans="1:8" x14ac:dyDescent="0.2">
      <c r="A1958" s="1" t="s">
        <v>4107</v>
      </c>
      <c r="B1958" s="2" t="s">
        <v>168</v>
      </c>
      <c r="H1958" s="1" t="s">
        <v>8319</v>
      </c>
    </row>
    <row r="1959" spans="1:8" x14ac:dyDescent="0.2">
      <c r="A1959" s="1" t="s">
        <v>4108</v>
      </c>
      <c r="B1959" s="1" t="s">
        <v>4109</v>
      </c>
    </row>
    <row r="1960" spans="1:8" x14ac:dyDescent="0.2">
      <c r="A1960" s="1" t="s">
        <v>4110</v>
      </c>
      <c r="B1960" s="1" t="s">
        <v>4111</v>
      </c>
      <c r="C1960" s="1" t="s">
        <v>327</v>
      </c>
      <c r="D1960" s="1">
        <v>39.590000000000003</v>
      </c>
      <c r="E1960" s="1">
        <v>71.39</v>
      </c>
      <c r="F1960" s="1">
        <v>110.98</v>
      </c>
    </row>
    <row r="1961" spans="1:8" x14ac:dyDescent="0.2">
      <c r="A1961" s="1" t="s">
        <v>4112</v>
      </c>
      <c r="B1961" s="1" t="s">
        <v>4113</v>
      </c>
      <c r="C1961" s="1" t="s">
        <v>327</v>
      </c>
      <c r="D1961" s="1">
        <v>81.13</v>
      </c>
      <c r="E1961" s="1">
        <v>99.61</v>
      </c>
      <c r="F1961" s="1">
        <v>180.74</v>
      </c>
    </row>
    <row r="1962" spans="1:8" x14ac:dyDescent="0.2">
      <c r="A1962" s="1" t="s">
        <v>4114</v>
      </c>
      <c r="B1962" s="1" t="s">
        <v>4115</v>
      </c>
      <c r="C1962" s="1" t="s">
        <v>327</v>
      </c>
      <c r="D1962" s="1">
        <v>143.86000000000001</v>
      </c>
      <c r="E1962" s="1">
        <v>127.82</v>
      </c>
      <c r="F1962" s="1">
        <v>271.68</v>
      </c>
    </row>
    <row r="1963" spans="1:8" x14ac:dyDescent="0.2">
      <c r="A1963" s="1" t="s">
        <v>4116</v>
      </c>
      <c r="B1963" s="1" t="s">
        <v>4117</v>
      </c>
      <c r="C1963" s="1" t="s">
        <v>327</v>
      </c>
      <c r="D1963" s="1">
        <v>482.84</v>
      </c>
      <c r="E1963" s="1">
        <v>158.5</v>
      </c>
      <c r="F1963" s="1">
        <v>641.34</v>
      </c>
    </row>
    <row r="1964" spans="1:8" x14ac:dyDescent="0.2">
      <c r="A1964" s="1" t="s">
        <v>4118</v>
      </c>
      <c r="B1964" s="1" t="s">
        <v>4119</v>
      </c>
      <c r="C1964" s="1" t="s">
        <v>327</v>
      </c>
      <c r="D1964" s="1">
        <v>991.61</v>
      </c>
      <c r="E1964" s="1">
        <v>212.47</v>
      </c>
      <c r="F1964" s="1">
        <v>1204.08</v>
      </c>
    </row>
    <row r="1965" spans="1:8" x14ac:dyDescent="0.2">
      <c r="A1965" s="1" t="s">
        <v>4120</v>
      </c>
      <c r="B1965" s="1" t="s">
        <v>4121</v>
      </c>
    </row>
    <row r="1966" spans="1:8" x14ac:dyDescent="0.2">
      <c r="A1966" s="1" t="s">
        <v>4122</v>
      </c>
      <c r="B1966" s="1" t="s">
        <v>4123</v>
      </c>
      <c r="C1966" s="1" t="s">
        <v>327</v>
      </c>
      <c r="D1966" s="1">
        <v>83.99</v>
      </c>
      <c r="E1966" s="1">
        <v>62.21</v>
      </c>
      <c r="F1966" s="1">
        <v>146.19999999999999</v>
      </c>
    </row>
    <row r="1967" spans="1:8" x14ac:dyDescent="0.2">
      <c r="A1967" s="1" t="s">
        <v>4124</v>
      </c>
      <c r="B1967" s="1" t="s">
        <v>4125</v>
      </c>
      <c r="C1967" s="1" t="s">
        <v>327</v>
      </c>
      <c r="D1967" s="1">
        <v>166.26</v>
      </c>
      <c r="E1967" s="1">
        <v>82.94</v>
      </c>
      <c r="F1967" s="1">
        <v>249.2</v>
      </c>
    </row>
    <row r="1968" spans="1:8" x14ac:dyDescent="0.2">
      <c r="A1968" s="1" t="s">
        <v>4126</v>
      </c>
      <c r="B1968" s="1" t="s">
        <v>4127</v>
      </c>
      <c r="C1968" s="1" t="s">
        <v>327</v>
      </c>
      <c r="D1968" s="1">
        <v>293.2</v>
      </c>
      <c r="E1968" s="1">
        <v>103.68</v>
      </c>
      <c r="F1968" s="1">
        <v>396.88</v>
      </c>
    </row>
    <row r="1969" spans="1:6" x14ac:dyDescent="0.2">
      <c r="A1969" s="1" t="s">
        <v>4128</v>
      </c>
      <c r="B1969" s="1" t="s">
        <v>4129</v>
      </c>
      <c r="C1969" s="1" t="s">
        <v>327</v>
      </c>
      <c r="D1969" s="1">
        <v>450.04</v>
      </c>
      <c r="E1969" s="1">
        <v>124.41</v>
      </c>
      <c r="F1969" s="1">
        <v>574.45000000000005</v>
      </c>
    </row>
    <row r="1970" spans="1:6" x14ac:dyDescent="0.2">
      <c r="A1970" s="1" t="s">
        <v>4130</v>
      </c>
      <c r="B1970" s="1" t="s">
        <v>4131</v>
      </c>
    </row>
    <row r="1971" spans="1:6" x14ac:dyDescent="0.2">
      <c r="A1971" s="1" t="s">
        <v>4132</v>
      </c>
      <c r="B1971" s="1" t="s">
        <v>4133</v>
      </c>
      <c r="C1971" s="1" t="s">
        <v>327</v>
      </c>
      <c r="D1971" s="1">
        <v>525.22</v>
      </c>
      <c r="E1971" s="1">
        <v>124</v>
      </c>
      <c r="F1971" s="1">
        <v>649.22</v>
      </c>
    </row>
    <row r="1972" spans="1:6" x14ac:dyDescent="0.2">
      <c r="A1972" s="1" t="s">
        <v>4134</v>
      </c>
      <c r="B1972" s="1" t="s">
        <v>4135</v>
      </c>
      <c r="C1972" s="1" t="s">
        <v>327</v>
      </c>
      <c r="D1972" s="1">
        <v>511.77</v>
      </c>
      <c r="E1972" s="1">
        <v>124</v>
      </c>
      <c r="F1972" s="1">
        <v>635.77</v>
      </c>
    </row>
    <row r="1973" spans="1:6" x14ac:dyDescent="0.2">
      <c r="A1973" s="1" t="s">
        <v>4136</v>
      </c>
      <c r="B1973" s="1" t="s">
        <v>4137</v>
      </c>
      <c r="C1973" s="1" t="s">
        <v>327</v>
      </c>
      <c r="D1973" s="1">
        <v>697.7</v>
      </c>
      <c r="E1973" s="1">
        <v>155.01</v>
      </c>
      <c r="F1973" s="1">
        <v>852.71</v>
      </c>
    </row>
    <row r="1974" spans="1:6" x14ac:dyDescent="0.2">
      <c r="A1974" s="1" t="s">
        <v>169</v>
      </c>
      <c r="B1974" s="1" t="s">
        <v>4138</v>
      </c>
      <c r="C1974" s="1" t="s">
        <v>327</v>
      </c>
      <c r="D1974" s="1">
        <v>705.87</v>
      </c>
      <c r="E1974" s="1">
        <v>155.01</v>
      </c>
      <c r="F1974" s="1">
        <v>860.88</v>
      </c>
    </row>
    <row r="1975" spans="1:6" x14ac:dyDescent="0.2">
      <c r="A1975" s="1" t="s">
        <v>4139</v>
      </c>
      <c r="B1975" s="1" t="s">
        <v>4140</v>
      </c>
      <c r="C1975" s="1" t="s">
        <v>327</v>
      </c>
      <c r="D1975" s="1">
        <v>1110.3399999999999</v>
      </c>
      <c r="E1975" s="1">
        <v>186</v>
      </c>
      <c r="F1975" s="1">
        <v>1296.3399999999999</v>
      </c>
    </row>
    <row r="1976" spans="1:6" x14ac:dyDescent="0.2">
      <c r="A1976" s="1" t="s">
        <v>4141</v>
      </c>
      <c r="B1976" s="1" t="s">
        <v>4142</v>
      </c>
      <c r="C1976" s="1" t="s">
        <v>327</v>
      </c>
      <c r="D1976" s="1">
        <v>1482.3</v>
      </c>
      <c r="E1976" s="1">
        <v>186</v>
      </c>
      <c r="F1976" s="1">
        <v>1668.3</v>
      </c>
    </row>
    <row r="1977" spans="1:6" x14ac:dyDescent="0.2">
      <c r="A1977" s="1" t="s">
        <v>4143</v>
      </c>
      <c r="B1977" s="1" t="s">
        <v>4144</v>
      </c>
    </row>
    <row r="1978" spans="1:6" x14ac:dyDescent="0.2">
      <c r="A1978" s="1" t="s">
        <v>4145</v>
      </c>
      <c r="B1978" s="1" t="s">
        <v>4146</v>
      </c>
      <c r="C1978" s="1" t="s">
        <v>327</v>
      </c>
      <c r="D1978" s="1">
        <v>621.80999999999995</v>
      </c>
      <c r="E1978" s="1">
        <v>93.01</v>
      </c>
      <c r="F1978" s="1">
        <v>714.82</v>
      </c>
    </row>
    <row r="1979" spans="1:6" x14ac:dyDescent="0.2">
      <c r="A1979" s="1" t="s">
        <v>4147</v>
      </c>
      <c r="B1979" s="1" t="s">
        <v>4148</v>
      </c>
      <c r="C1979" s="1" t="s">
        <v>327</v>
      </c>
      <c r="D1979" s="1">
        <v>727.24</v>
      </c>
      <c r="E1979" s="1">
        <v>93.01</v>
      </c>
      <c r="F1979" s="1">
        <v>820.25</v>
      </c>
    </row>
    <row r="1980" spans="1:6" x14ac:dyDescent="0.2">
      <c r="A1980" s="1" t="s">
        <v>4149</v>
      </c>
      <c r="B1980" s="1" t="s">
        <v>4150</v>
      </c>
      <c r="C1980" s="1" t="s">
        <v>327</v>
      </c>
      <c r="D1980" s="1">
        <v>832.3</v>
      </c>
      <c r="E1980" s="1">
        <v>124</v>
      </c>
      <c r="F1980" s="1">
        <v>956.3</v>
      </c>
    </row>
    <row r="1981" spans="1:6" x14ac:dyDescent="0.2">
      <c r="A1981" s="1" t="s">
        <v>4151</v>
      </c>
      <c r="B1981" s="1" t="s">
        <v>4152</v>
      </c>
      <c r="C1981" s="1" t="s">
        <v>327</v>
      </c>
      <c r="D1981" s="1">
        <v>847.42</v>
      </c>
      <c r="E1981" s="1">
        <v>124</v>
      </c>
      <c r="F1981" s="1">
        <v>971.42</v>
      </c>
    </row>
    <row r="1982" spans="1:6" x14ac:dyDescent="0.2">
      <c r="A1982" s="1" t="s">
        <v>4153</v>
      </c>
      <c r="B1982" s="1" t="s">
        <v>4154</v>
      </c>
      <c r="C1982" s="1" t="s">
        <v>327</v>
      </c>
      <c r="D1982" s="1">
        <v>1239.6400000000001</v>
      </c>
      <c r="E1982" s="1">
        <v>155.01</v>
      </c>
      <c r="F1982" s="1">
        <v>1394.65</v>
      </c>
    </row>
    <row r="1983" spans="1:6" x14ac:dyDescent="0.2">
      <c r="A1983" s="1" t="s">
        <v>4155</v>
      </c>
      <c r="B1983" s="1" t="s">
        <v>4156</v>
      </c>
      <c r="C1983" s="1" t="s">
        <v>327</v>
      </c>
      <c r="D1983" s="1">
        <v>1978.16</v>
      </c>
      <c r="E1983" s="1">
        <v>155.01</v>
      </c>
      <c r="F1983" s="1">
        <v>2133.17</v>
      </c>
    </row>
    <row r="1984" spans="1:6" x14ac:dyDescent="0.2">
      <c r="A1984" s="1" t="s">
        <v>4157</v>
      </c>
      <c r="B1984" s="1" t="s">
        <v>4158</v>
      </c>
    </row>
    <row r="1985" spans="1:6" x14ac:dyDescent="0.2">
      <c r="A1985" s="1" t="s">
        <v>4159</v>
      </c>
      <c r="B1985" s="1" t="s">
        <v>4160</v>
      </c>
      <c r="C1985" s="1" t="s">
        <v>379</v>
      </c>
      <c r="D1985" s="1">
        <v>6153.34</v>
      </c>
      <c r="E1985" s="1">
        <v>109.96</v>
      </c>
      <c r="F1985" s="1">
        <v>6263.3</v>
      </c>
    </row>
    <row r="1986" spans="1:6" x14ac:dyDescent="0.2">
      <c r="A1986" s="1" t="s">
        <v>4161</v>
      </c>
      <c r="B1986" s="1" t="s">
        <v>4162</v>
      </c>
    </row>
    <row r="1987" spans="1:6" x14ac:dyDescent="0.2">
      <c r="A1987" s="1" t="s">
        <v>170</v>
      </c>
      <c r="B1987" s="1" t="s">
        <v>4163</v>
      </c>
      <c r="C1987" s="1" t="s">
        <v>886</v>
      </c>
      <c r="D1987" s="1">
        <v>112.88</v>
      </c>
      <c r="E1987" s="1">
        <v>7.38</v>
      </c>
      <c r="F1987" s="1">
        <v>120.26</v>
      </c>
    </row>
    <row r="1988" spans="1:6" x14ac:dyDescent="0.2">
      <c r="A1988" s="1" t="s">
        <v>4164</v>
      </c>
      <c r="B1988" s="1" t="s">
        <v>4165</v>
      </c>
    </row>
    <row r="1989" spans="1:6" x14ac:dyDescent="0.2">
      <c r="A1989" s="1" t="s">
        <v>4166</v>
      </c>
      <c r="B1989" s="1" t="s">
        <v>4167</v>
      </c>
      <c r="C1989" s="1" t="s">
        <v>327</v>
      </c>
      <c r="D1989" s="1">
        <v>29.52</v>
      </c>
      <c r="E1989" s="1">
        <v>12.44</v>
      </c>
      <c r="F1989" s="1">
        <v>41.96</v>
      </c>
    </row>
    <row r="1990" spans="1:6" x14ac:dyDescent="0.2">
      <c r="A1990" s="1" t="s">
        <v>4168</v>
      </c>
      <c r="B1990" s="1" t="s">
        <v>4169</v>
      </c>
      <c r="C1990" s="1" t="s">
        <v>327</v>
      </c>
      <c r="D1990" s="1">
        <v>43.79</v>
      </c>
      <c r="E1990" s="1">
        <v>20.74</v>
      </c>
      <c r="F1990" s="1">
        <v>64.53</v>
      </c>
    </row>
    <row r="1991" spans="1:6" x14ac:dyDescent="0.2">
      <c r="A1991" s="1" t="s">
        <v>4170</v>
      </c>
      <c r="B1991" s="1" t="s">
        <v>4171</v>
      </c>
      <c r="C1991" s="1" t="s">
        <v>327</v>
      </c>
      <c r="D1991" s="1">
        <v>53.68</v>
      </c>
      <c r="E1991" s="1">
        <v>41.47</v>
      </c>
      <c r="F1991" s="1">
        <v>95.15</v>
      </c>
    </row>
    <row r="1992" spans="1:6" x14ac:dyDescent="0.2">
      <c r="A1992" s="1" t="s">
        <v>4172</v>
      </c>
      <c r="B1992" s="1" t="s">
        <v>4173</v>
      </c>
      <c r="C1992" s="1" t="s">
        <v>327</v>
      </c>
      <c r="D1992" s="1">
        <v>166.08</v>
      </c>
      <c r="E1992" s="1">
        <v>41.47</v>
      </c>
      <c r="F1992" s="1">
        <v>207.55</v>
      </c>
    </row>
    <row r="1993" spans="1:6" x14ac:dyDescent="0.2">
      <c r="A1993" s="1" t="s">
        <v>4174</v>
      </c>
      <c r="B1993" s="1" t="s">
        <v>4175</v>
      </c>
      <c r="C1993" s="1" t="s">
        <v>327</v>
      </c>
      <c r="D1993" s="1">
        <v>240.27</v>
      </c>
      <c r="E1993" s="1">
        <v>41.47</v>
      </c>
      <c r="F1993" s="1">
        <v>281.74</v>
      </c>
    </row>
    <row r="1994" spans="1:6" x14ac:dyDescent="0.2">
      <c r="A1994" s="1" t="s">
        <v>4176</v>
      </c>
      <c r="B1994" s="1" t="s">
        <v>4177</v>
      </c>
      <c r="C1994" s="1" t="s">
        <v>327</v>
      </c>
      <c r="D1994" s="1">
        <v>819.89</v>
      </c>
      <c r="E1994" s="1">
        <v>49.76</v>
      </c>
      <c r="F1994" s="1">
        <v>869.65</v>
      </c>
    </row>
    <row r="1995" spans="1:6" x14ac:dyDescent="0.2">
      <c r="A1995" s="1" t="s">
        <v>4178</v>
      </c>
      <c r="B1995" s="1" t="s">
        <v>4179</v>
      </c>
      <c r="C1995" s="1" t="s">
        <v>327</v>
      </c>
      <c r="D1995" s="1">
        <v>321.08999999999997</v>
      </c>
      <c r="E1995" s="1">
        <v>49.76</v>
      </c>
      <c r="F1995" s="1">
        <v>370.85</v>
      </c>
    </row>
    <row r="1996" spans="1:6" x14ac:dyDescent="0.2">
      <c r="A1996" s="1" t="s">
        <v>4180</v>
      </c>
      <c r="B1996" s="1" t="s">
        <v>4181</v>
      </c>
    </row>
    <row r="1997" spans="1:6" x14ac:dyDescent="0.2">
      <c r="A1997" s="1" t="s">
        <v>4182</v>
      </c>
      <c r="B1997" s="1" t="s">
        <v>4183</v>
      </c>
      <c r="C1997" s="1" t="s">
        <v>327</v>
      </c>
      <c r="D1997" s="1">
        <v>25.63</v>
      </c>
      <c r="E1997" s="1">
        <v>8.2899999999999991</v>
      </c>
      <c r="F1997" s="1">
        <v>33.92</v>
      </c>
    </row>
    <row r="1998" spans="1:6" x14ac:dyDescent="0.2">
      <c r="A1998" s="1" t="s">
        <v>4184</v>
      </c>
      <c r="B1998" s="1" t="s">
        <v>4185</v>
      </c>
      <c r="C1998" s="1" t="s">
        <v>327</v>
      </c>
      <c r="D1998" s="1">
        <v>59.1</v>
      </c>
      <c r="E1998" s="1">
        <v>8.2899999999999991</v>
      </c>
      <c r="F1998" s="1">
        <v>67.39</v>
      </c>
    </row>
    <row r="1999" spans="1:6" x14ac:dyDescent="0.2">
      <c r="A1999" s="1" t="s">
        <v>4186</v>
      </c>
      <c r="B1999" s="1" t="s">
        <v>4187</v>
      </c>
      <c r="C1999" s="1" t="s">
        <v>327</v>
      </c>
      <c r="D1999" s="1">
        <v>84.59</v>
      </c>
      <c r="E1999" s="1">
        <v>8.2899999999999991</v>
      </c>
      <c r="F1999" s="1">
        <v>92.88</v>
      </c>
    </row>
    <row r="2000" spans="1:6" x14ac:dyDescent="0.2">
      <c r="A2000" s="1" t="s">
        <v>4188</v>
      </c>
      <c r="B2000" s="1" t="s">
        <v>4189</v>
      </c>
      <c r="C2000" s="1" t="s">
        <v>327</v>
      </c>
      <c r="D2000" s="1">
        <v>116.26</v>
      </c>
      <c r="E2000" s="1">
        <v>8.2899999999999991</v>
      </c>
      <c r="F2000" s="1">
        <v>124.55</v>
      </c>
    </row>
    <row r="2001" spans="1:8" x14ac:dyDescent="0.2">
      <c r="A2001" s="1" t="s">
        <v>4190</v>
      </c>
      <c r="B2001" s="1" t="s">
        <v>4191</v>
      </c>
      <c r="C2001" s="1" t="s">
        <v>327</v>
      </c>
      <c r="D2001" s="1">
        <v>146.36000000000001</v>
      </c>
      <c r="E2001" s="1">
        <v>8.2899999999999991</v>
      </c>
      <c r="F2001" s="1">
        <v>154.65</v>
      </c>
    </row>
    <row r="2002" spans="1:8" x14ac:dyDescent="0.2">
      <c r="A2002" s="1" t="s">
        <v>4192</v>
      </c>
      <c r="B2002" s="1" t="s">
        <v>4193</v>
      </c>
      <c r="C2002" s="1" t="s">
        <v>327</v>
      </c>
      <c r="D2002" s="1">
        <v>314.44</v>
      </c>
      <c r="E2002" s="1">
        <v>8.2899999999999991</v>
      </c>
      <c r="F2002" s="1">
        <v>322.73</v>
      </c>
    </row>
    <row r="2003" spans="1:8" x14ac:dyDescent="0.2">
      <c r="A2003" s="1" t="s">
        <v>4194</v>
      </c>
      <c r="B2003" s="1" t="s">
        <v>4195</v>
      </c>
      <c r="C2003" s="1" t="s">
        <v>327</v>
      </c>
      <c r="D2003" s="1">
        <v>8.7100000000000009</v>
      </c>
      <c r="E2003" s="1">
        <v>8.2899999999999991</v>
      </c>
      <c r="F2003" s="1">
        <v>17</v>
      </c>
    </row>
    <row r="2004" spans="1:8" x14ac:dyDescent="0.2">
      <c r="A2004" s="1" t="s">
        <v>4196</v>
      </c>
      <c r="B2004" s="1" t="s">
        <v>4197</v>
      </c>
      <c r="C2004" s="1" t="s">
        <v>327</v>
      </c>
      <c r="D2004" s="1">
        <v>11.37</v>
      </c>
      <c r="E2004" s="1">
        <v>8.2899999999999991</v>
      </c>
      <c r="F2004" s="1">
        <v>19.66</v>
      </c>
    </row>
    <row r="2005" spans="1:8" x14ac:dyDescent="0.2">
      <c r="A2005" s="1" t="s">
        <v>4198</v>
      </c>
      <c r="B2005" s="1" t="s">
        <v>4199</v>
      </c>
      <c r="C2005" s="1" t="s">
        <v>327</v>
      </c>
      <c r="D2005" s="1">
        <v>34.28</v>
      </c>
      <c r="E2005" s="1">
        <v>2.0699999999999998</v>
      </c>
      <c r="F2005" s="1">
        <v>36.35</v>
      </c>
    </row>
    <row r="2006" spans="1:8" x14ac:dyDescent="0.2">
      <c r="A2006" s="1" t="s">
        <v>4200</v>
      </c>
      <c r="B2006" s="2" t="s">
        <v>4201</v>
      </c>
      <c r="H2006" s="1" t="s">
        <v>8319</v>
      </c>
    </row>
    <row r="2007" spans="1:8" x14ac:dyDescent="0.2">
      <c r="A2007" s="1" t="s">
        <v>4202</v>
      </c>
      <c r="B2007" s="1" t="s">
        <v>4203</v>
      </c>
      <c r="C2007" s="1" t="s">
        <v>327</v>
      </c>
      <c r="D2007" s="1">
        <v>15527.12</v>
      </c>
      <c r="E2007" s="1">
        <v>260.38</v>
      </c>
      <c r="F2007" s="1">
        <v>15787.5</v>
      </c>
    </row>
    <row r="2008" spans="1:8" x14ac:dyDescent="0.2">
      <c r="A2008" s="1" t="s">
        <v>4204</v>
      </c>
      <c r="B2008" s="1" t="s">
        <v>4205</v>
      </c>
      <c r="C2008" s="1" t="s">
        <v>327</v>
      </c>
      <c r="D2008" s="1">
        <v>31998.69</v>
      </c>
      <c r="E2008" s="1">
        <v>233.36</v>
      </c>
      <c r="F2008" s="1">
        <v>32232.05</v>
      </c>
    </row>
    <row r="2009" spans="1:8" x14ac:dyDescent="0.2">
      <c r="A2009" s="1" t="s">
        <v>4206</v>
      </c>
      <c r="B2009" s="1" t="s">
        <v>4207</v>
      </c>
      <c r="C2009" s="1" t="s">
        <v>640</v>
      </c>
      <c r="D2009" s="1">
        <v>32680.49</v>
      </c>
      <c r="E2009" s="1">
        <v>343.99</v>
      </c>
      <c r="F2009" s="1">
        <v>33024.480000000003</v>
      </c>
    </row>
    <row r="2010" spans="1:8" x14ac:dyDescent="0.2">
      <c r="A2010" s="1" t="s">
        <v>4208</v>
      </c>
      <c r="B2010" s="1" t="s">
        <v>4209</v>
      </c>
      <c r="C2010" s="1" t="s">
        <v>327</v>
      </c>
      <c r="D2010" s="1">
        <v>72155.520000000004</v>
      </c>
      <c r="E2010" s="1">
        <v>41.47</v>
      </c>
      <c r="F2010" s="1">
        <v>72196.990000000005</v>
      </c>
    </row>
    <row r="2011" spans="1:8" x14ac:dyDescent="0.2">
      <c r="A2011" s="1" t="s">
        <v>4210</v>
      </c>
      <c r="B2011" s="1" t="s">
        <v>4211</v>
      </c>
      <c r="C2011" s="1" t="s">
        <v>327</v>
      </c>
      <c r="D2011" s="1">
        <v>127794.47</v>
      </c>
      <c r="E2011" s="1">
        <v>41.47</v>
      </c>
      <c r="F2011" s="1">
        <v>127835.94</v>
      </c>
    </row>
    <row r="2012" spans="1:8" x14ac:dyDescent="0.2">
      <c r="A2012" s="1" t="s">
        <v>171</v>
      </c>
      <c r="B2012" s="1" t="s">
        <v>4212</v>
      </c>
      <c r="C2012" s="1" t="s">
        <v>327</v>
      </c>
      <c r="D2012" s="1">
        <v>17.420000000000002</v>
      </c>
      <c r="E2012" s="1">
        <v>12.44</v>
      </c>
      <c r="F2012" s="1">
        <v>29.86</v>
      </c>
      <c r="H2012" s="1" t="s">
        <v>8318</v>
      </c>
    </row>
    <row r="2013" spans="1:8" x14ac:dyDescent="0.2">
      <c r="A2013" s="1" t="s">
        <v>4213</v>
      </c>
      <c r="B2013" s="1" t="s">
        <v>4214</v>
      </c>
      <c r="C2013" s="1" t="s">
        <v>327</v>
      </c>
      <c r="D2013" s="1">
        <v>26.69</v>
      </c>
      <c r="E2013" s="1">
        <v>12.44</v>
      </c>
      <c r="F2013" s="1">
        <v>39.130000000000003</v>
      </c>
    </row>
    <row r="2014" spans="1:8" x14ac:dyDescent="0.2">
      <c r="A2014" s="1" t="s">
        <v>172</v>
      </c>
      <c r="B2014" s="1" t="s">
        <v>4215</v>
      </c>
      <c r="C2014" s="1" t="s">
        <v>327</v>
      </c>
      <c r="D2014" s="1">
        <v>98.04</v>
      </c>
      <c r="E2014" s="1">
        <v>24.88</v>
      </c>
      <c r="F2014" s="1">
        <v>122.92</v>
      </c>
    </row>
    <row r="2015" spans="1:8" x14ac:dyDescent="0.2">
      <c r="A2015" s="1" t="s">
        <v>4216</v>
      </c>
      <c r="B2015" s="1" t="s">
        <v>4217</v>
      </c>
      <c r="C2015" s="1" t="s">
        <v>327</v>
      </c>
      <c r="D2015" s="1">
        <v>141.11000000000001</v>
      </c>
      <c r="E2015" s="1">
        <v>24.88</v>
      </c>
      <c r="F2015" s="1">
        <v>165.99</v>
      </c>
    </row>
    <row r="2016" spans="1:8" x14ac:dyDescent="0.2">
      <c r="A2016" s="1" t="s">
        <v>4218</v>
      </c>
      <c r="B2016" s="1" t="s">
        <v>4219</v>
      </c>
      <c r="C2016" s="1" t="s">
        <v>327</v>
      </c>
      <c r="D2016" s="1">
        <v>128.74</v>
      </c>
      <c r="E2016" s="1">
        <v>37.32</v>
      </c>
      <c r="F2016" s="1">
        <v>166.06</v>
      </c>
    </row>
    <row r="2017" spans="1:6" x14ac:dyDescent="0.2">
      <c r="A2017" s="1" t="s">
        <v>4220</v>
      </c>
      <c r="B2017" s="1" t="s">
        <v>4221</v>
      </c>
      <c r="C2017" s="1" t="s">
        <v>327</v>
      </c>
      <c r="D2017" s="1">
        <v>152.79</v>
      </c>
      <c r="E2017" s="1">
        <v>37.32</v>
      </c>
      <c r="F2017" s="1">
        <v>190.11</v>
      </c>
    </row>
    <row r="2018" spans="1:6" x14ac:dyDescent="0.2">
      <c r="A2018" s="1" t="s">
        <v>4222</v>
      </c>
      <c r="B2018" s="1" t="s">
        <v>4223</v>
      </c>
      <c r="C2018" s="1" t="s">
        <v>327</v>
      </c>
      <c r="D2018" s="1">
        <v>440.85</v>
      </c>
      <c r="E2018" s="1">
        <v>41.47</v>
      </c>
      <c r="F2018" s="1">
        <v>482.32</v>
      </c>
    </row>
    <row r="2019" spans="1:6" x14ac:dyDescent="0.2">
      <c r="A2019" s="1" t="s">
        <v>4224</v>
      </c>
      <c r="B2019" s="1" t="s">
        <v>4225</v>
      </c>
      <c r="C2019" s="1" t="s">
        <v>327</v>
      </c>
      <c r="D2019" s="1">
        <v>630.64</v>
      </c>
      <c r="E2019" s="1">
        <v>41.47</v>
      </c>
      <c r="F2019" s="1">
        <v>672.11</v>
      </c>
    </row>
    <row r="2020" spans="1:6" x14ac:dyDescent="0.2">
      <c r="A2020" s="1" t="s">
        <v>4226</v>
      </c>
      <c r="B2020" s="1" t="s">
        <v>4227</v>
      </c>
      <c r="C2020" s="1" t="s">
        <v>327</v>
      </c>
      <c r="D2020" s="1">
        <v>2958.38</v>
      </c>
      <c r="E2020" s="1">
        <v>82.94</v>
      </c>
      <c r="F2020" s="1">
        <v>3041.32</v>
      </c>
    </row>
    <row r="2021" spans="1:6" x14ac:dyDescent="0.2">
      <c r="A2021" s="1" t="s">
        <v>4228</v>
      </c>
      <c r="B2021" s="1" t="s">
        <v>4229</v>
      </c>
      <c r="C2021" s="1" t="s">
        <v>327</v>
      </c>
      <c r="D2021" s="1">
        <v>4674.1899999999996</v>
      </c>
      <c r="E2021" s="1">
        <v>82.94</v>
      </c>
      <c r="F2021" s="1">
        <v>4757.13</v>
      </c>
    </row>
    <row r="2022" spans="1:6" x14ac:dyDescent="0.2">
      <c r="A2022" s="1" t="s">
        <v>4230</v>
      </c>
      <c r="B2022" s="1" t="s">
        <v>4231</v>
      </c>
      <c r="C2022" s="1" t="s">
        <v>327</v>
      </c>
      <c r="D2022" s="1">
        <v>6693.2</v>
      </c>
      <c r="E2022" s="1">
        <v>82.94</v>
      </c>
      <c r="F2022" s="1">
        <v>6776.14</v>
      </c>
    </row>
    <row r="2023" spans="1:6" x14ac:dyDescent="0.2">
      <c r="A2023" s="1" t="s">
        <v>4232</v>
      </c>
      <c r="B2023" s="1" t="s">
        <v>4233</v>
      </c>
      <c r="C2023" s="1" t="s">
        <v>327</v>
      </c>
      <c r="D2023" s="1">
        <v>10656.84</v>
      </c>
      <c r="E2023" s="1">
        <v>82.94</v>
      </c>
      <c r="F2023" s="1">
        <v>10739.78</v>
      </c>
    </row>
    <row r="2024" spans="1:6" x14ac:dyDescent="0.2">
      <c r="A2024" s="1" t="s">
        <v>4234</v>
      </c>
      <c r="B2024" s="1" t="s">
        <v>4235</v>
      </c>
      <c r="C2024" s="1" t="s">
        <v>327</v>
      </c>
      <c r="D2024" s="1">
        <v>13025.42</v>
      </c>
      <c r="E2024" s="1">
        <v>82.94</v>
      </c>
      <c r="F2024" s="1">
        <v>13108.36</v>
      </c>
    </row>
    <row r="2025" spans="1:6" x14ac:dyDescent="0.2">
      <c r="A2025" s="1" t="s">
        <v>4236</v>
      </c>
      <c r="B2025" s="1" t="s">
        <v>4237</v>
      </c>
      <c r="C2025" s="1" t="s">
        <v>327</v>
      </c>
      <c r="D2025" s="1">
        <v>17582.11</v>
      </c>
      <c r="E2025" s="1">
        <v>82.94</v>
      </c>
      <c r="F2025" s="1">
        <v>17665.05</v>
      </c>
    </row>
    <row r="2026" spans="1:6" x14ac:dyDescent="0.2">
      <c r="A2026" s="1" t="s">
        <v>4238</v>
      </c>
      <c r="B2026" s="1" t="s">
        <v>4239</v>
      </c>
      <c r="C2026" s="1" t="s">
        <v>327</v>
      </c>
      <c r="D2026" s="1">
        <v>12.82</v>
      </c>
      <c r="E2026" s="1">
        <v>8.2899999999999991</v>
      </c>
      <c r="F2026" s="1">
        <v>21.11</v>
      </c>
    </row>
    <row r="2027" spans="1:6" x14ac:dyDescent="0.2">
      <c r="A2027" s="1" t="s">
        <v>4240</v>
      </c>
      <c r="B2027" s="1" t="s">
        <v>4241</v>
      </c>
      <c r="C2027" s="1" t="s">
        <v>327</v>
      </c>
      <c r="D2027" s="1">
        <v>15.47</v>
      </c>
      <c r="E2027" s="1">
        <v>8.2899999999999991</v>
      </c>
      <c r="F2027" s="1">
        <v>23.76</v>
      </c>
    </row>
    <row r="2028" spans="1:6" x14ac:dyDescent="0.2">
      <c r="A2028" s="1" t="s">
        <v>4242</v>
      </c>
      <c r="B2028" s="1" t="s">
        <v>4243</v>
      </c>
      <c r="C2028" s="1" t="s">
        <v>327</v>
      </c>
      <c r="D2028" s="1">
        <v>48.83</v>
      </c>
      <c r="E2028" s="1">
        <v>8.2899999999999991</v>
      </c>
      <c r="F2028" s="1">
        <v>57.12</v>
      </c>
    </row>
    <row r="2029" spans="1:6" x14ac:dyDescent="0.2">
      <c r="A2029" s="1" t="s">
        <v>4244</v>
      </c>
      <c r="B2029" s="1" t="s">
        <v>4245</v>
      </c>
      <c r="C2029" s="1" t="s">
        <v>327</v>
      </c>
      <c r="D2029" s="1">
        <v>51.31</v>
      </c>
      <c r="E2029" s="1">
        <v>8.2899999999999991</v>
      </c>
      <c r="F2029" s="1">
        <v>59.6</v>
      </c>
    </row>
    <row r="2030" spans="1:6" x14ac:dyDescent="0.2">
      <c r="A2030" s="1" t="s">
        <v>4246</v>
      </c>
      <c r="B2030" s="1" t="s">
        <v>4247</v>
      </c>
      <c r="C2030" s="1" t="s">
        <v>327</v>
      </c>
      <c r="D2030" s="1">
        <v>58.21</v>
      </c>
      <c r="E2030" s="1">
        <v>8.2899999999999991</v>
      </c>
      <c r="F2030" s="1">
        <v>66.5</v>
      </c>
    </row>
    <row r="2031" spans="1:6" x14ac:dyDescent="0.2">
      <c r="A2031" s="1" t="s">
        <v>4248</v>
      </c>
      <c r="B2031" s="1" t="s">
        <v>4249</v>
      </c>
      <c r="C2031" s="1" t="s">
        <v>327</v>
      </c>
      <c r="D2031" s="1">
        <v>144.22999999999999</v>
      </c>
      <c r="E2031" s="1">
        <v>8.2899999999999991</v>
      </c>
      <c r="F2031" s="1">
        <v>152.52000000000001</v>
      </c>
    </row>
    <row r="2032" spans="1:6" x14ac:dyDescent="0.2">
      <c r="A2032" s="1" t="s">
        <v>4250</v>
      </c>
      <c r="B2032" s="1" t="s">
        <v>4251</v>
      </c>
      <c r="C2032" s="1" t="s">
        <v>327</v>
      </c>
      <c r="D2032" s="1">
        <v>68.08</v>
      </c>
      <c r="E2032" s="1">
        <v>8.2899999999999991</v>
      </c>
      <c r="F2032" s="1">
        <v>76.37</v>
      </c>
    </row>
    <row r="2033" spans="1:6" x14ac:dyDescent="0.2">
      <c r="A2033" s="1" t="s">
        <v>4252</v>
      </c>
      <c r="B2033" s="1" t="s">
        <v>4253</v>
      </c>
      <c r="C2033" s="1" t="s">
        <v>327</v>
      </c>
      <c r="D2033" s="1">
        <v>70.680000000000007</v>
      </c>
      <c r="E2033" s="1">
        <v>8.2899999999999991</v>
      </c>
      <c r="F2033" s="1">
        <v>78.97</v>
      </c>
    </row>
    <row r="2034" spans="1:6" x14ac:dyDescent="0.2">
      <c r="A2034" s="1" t="s">
        <v>4254</v>
      </c>
      <c r="B2034" s="1" t="s">
        <v>4255</v>
      </c>
      <c r="C2034" s="1" t="s">
        <v>327</v>
      </c>
      <c r="D2034" s="1">
        <v>80.62</v>
      </c>
      <c r="E2034" s="1">
        <v>8.2899999999999991</v>
      </c>
      <c r="F2034" s="1">
        <v>88.91</v>
      </c>
    </row>
    <row r="2035" spans="1:6" x14ac:dyDescent="0.2">
      <c r="A2035" s="1" t="s">
        <v>4256</v>
      </c>
      <c r="B2035" s="1" t="s">
        <v>4257</v>
      </c>
      <c r="C2035" s="1" t="s">
        <v>327</v>
      </c>
      <c r="D2035" s="1">
        <v>1499.55</v>
      </c>
      <c r="E2035" s="1">
        <v>8.2899999999999991</v>
      </c>
      <c r="F2035" s="1">
        <v>1507.84</v>
      </c>
    </row>
    <row r="2036" spans="1:6" x14ac:dyDescent="0.2">
      <c r="A2036" s="1" t="s">
        <v>4258</v>
      </c>
      <c r="B2036" s="1" t="s">
        <v>4259</v>
      </c>
      <c r="C2036" s="1" t="s">
        <v>327</v>
      </c>
      <c r="D2036" s="1">
        <v>37851.019999999997</v>
      </c>
      <c r="E2036" s="1">
        <v>82.94</v>
      </c>
      <c r="F2036" s="1">
        <v>37933.96</v>
      </c>
    </row>
    <row r="2037" spans="1:6" x14ac:dyDescent="0.2">
      <c r="A2037" s="1" t="s">
        <v>4260</v>
      </c>
      <c r="B2037" s="1" t="s">
        <v>4261</v>
      </c>
      <c r="C2037" s="1" t="s">
        <v>327</v>
      </c>
      <c r="D2037" s="1">
        <v>58021.27</v>
      </c>
      <c r="E2037" s="1">
        <v>82.94</v>
      </c>
      <c r="F2037" s="1">
        <v>58104.21</v>
      </c>
    </row>
    <row r="2038" spans="1:6" x14ac:dyDescent="0.2">
      <c r="A2038" s="1" t="s">
        <v>4262</v>
      </c>
      <c r="B2038" s="1" t="s">
        <v>4263</v>
      </c>
      <c r="C2038" s="1" t="s">
        <v>327</v>
      </c>
      <c r="D2038" s="1">
        <v>410747.56</v>
      </c>
      <c r="E2038" s="1">
        <v>41.47</v>
      </c>
      <c r="F2038" s="1">
        <v>410789.03</v>
      </c>
    </row>
    <row r="2039" spans="1:6" x14ac:dyDescent="0.2">
      <c r="A2039" s="1" t="s">
        <v>4264</v>
      </c>
      <c r="B2039" s="1" t="s">
        <v>4265</v>
      </c>
    </row>
    <row r="2040" spans="1:6" x14ac:dyDescent="0.2">
      <c r="A2040" s="1" t="s">
        <v>4266</v>
      </c>
      <c r="B2040" s="1" t="s">
        <v>4267</v>
      </c>
      <c r="C2040" s="1" t="s">
        <v>327</v>
      </c>
      <c r="D2040" s="1">
        <v>2573.62</v>
      </c>
      <c r="E2040" s="1">
        <v>41.47</v>
      </c>
      <c r="F2040" s="1">
        <v>2615.09</v>
      </c>
    </row>
    <row r="2041" spans="1:6" x14ac:dyDescent="0.2">
      <c r="A2041" s="1" t="s">
        <v>4268</v>
      </c>
      <c r="B2041" s="1" t="s">
        <v>4269</v>
      </c>
      <c r="C2041" s="1" t="s">
        <v>327</v>
      </c>
      <c r="D2041" s="1">
        <v>1815.54</v>
      </c>
      <c r="E2041" s="1">
        <v>33.18</v>
      </c>
      <c r="F2041" s="1">
        <v>1848.72</v>
      </c>
    </row>
    <row r="2042" spans="1:6" x14ac:dyDescent="0.2">
      <c r="A2042" s="1" t="s">
        <v>4270</v>
      </c>
      <c r="B2042" s="1" t="s">
        <v>4271</v>
      </c>
      <c r="C2042" s="1" t="s">
        <v>327</v>
      </c>
      <c r="D2042" s="1">
        <v>1339.9</v>
      </c>
      <c r="E2042" s="1">
        <v>33.18</v>
      </c>
      <c r="F2042" s="1">
        <v>1373.08</v>
      </c>
    </row>
    <row r="2043" spans="1:6" x14ac:dyDescent="0.2">
      <c r="A2043" s="1" t="s">
        <v>4272</v>
      </c>
      <c r="B2043" s="1" t="s">
        <v>4273</v>
      </c>
      <c r="C2043" s="1" t="s">
        <v>327</v>
      </c>
      <c r="D2043" s="1">
        <v>2022.4</v>
      </c>
      <c r="E2043" s="1">
        <v>41.47</v>
      </c>
      <c r="F2043" s="1">
        <v>2063.87</v>
      </c>
    </row>
    <row r="2044" spans="1:6" x14ac:dyDescent="0.2">
      <c r="A2044" s="1" t="s">
        <v>4274</v>
      </c>
      <c r="B2044" s="1" t="s">
        <v>4275</v>
      </c>
      <c r="C2044" s="1" t="s">
        <v>327</v>
      </c>
      <c r="D2044" s="1">
        <v>2106.19</v>
      </c>
      <c r="E2044" s="1">
        <v>49.76</v>
      </c>
      <c r="F2044" s="1">
        <v>2155.9499999999998</v>
      </c>
    </row>
    <row r="2045" spans="1:6" x14ac:dyDescent="0.2">
      <c r="A2045" s="1" t="s">
        <v>4276</v>
      </c>
      <c r="B2045" s="1" t="s">
        <v>4277</v>
      </c>
      <c r="C2045" s="1" t="s">
        <v>327</v>
      </c>
      <c r="D2045" s="1">
        <v>4772.54</v>
      </c>
      <c r="E2045" s="1">
        <v>62.21</v>
      </c>
      <c r="F2045" s="1">
        <v>4834.75</v>
      </c>
    </row>
    <row r="2046" spans="1:6" x14ac:dyDescent="0.2">
      <c r="A2046" s="1" t="s">
        <v>4278</v>
      </c>
      <c r="B2046" s="1" t="s">
        <v>4279</v>
      </c>
      <c r="C2046" s="1" t="s">
        <v>327</v>
      </c>
      <c r="D2046" s="1">
        <v>9302.2199999999993</v>
      </c>
      <c r="E2046" s="1">
        <v>62.21</v>
      </c>
      <c r="F2046" s="1">
        <v>9364.43</v>
      </c>
    </row>
    <row r="2047" spans="1:6" x14ac:dyDescent="0.2">
      <c r="A2047" s="1" t="s">
        <v>4280</v>
      </c>
      <c r="B2047" s="1" t="s">
        <v>4281</v>
      </c>
      <c r="C2047" s="1" t="s">
        <v>327</v>
      </c>
      <c r="D2047" s="1">
        <v>1237.31</v>
      </c>
      <c r="E2047" s="1">
        <v>33.18</v>
      </c>
      <c r="F2047" s="1">
        <v>1270.49</v>
      </c>
    </row>
    <row r="2048" spans="1:6" x14ac:dyDescent="0.2">
      <c r="A2048" s="1" t="s">
        <v>4282</v>
      </c>
      <c r="B2048" s="1" t="s">
        <v>4283</v>
      </c>
      <c r="C2048" s="1" t="s">
        <v>327</v>
      </c>
      <c r="D2048" s="1">
        <v>1757.43</v>
      </c>
      <c r="E2048" s="1">
        <v>33.18</v>
      </c>
      <c r="F2048" s="1">
        <v>1790.61</v>
      </c>
    </row>
    <row r="2049" spans="1:6" x14ac:dyDescent="0.2">
      <c r="A2049" s="1" t="s">
        <v>4284</v>
      </c>
      <c r="B2049" s="1" t="s">
        <v>4285</v>
      </c>
      <c r="C2049" s="1" t="s">
        <v>327</v>
      </c>
      <c r="D2049" s="1">
        <v>3785.03</v>
      </c>
      <c r="E2049" s="1">
        <v>33.18</v>
      </c>
      <c r="F2049" s="1">
        <v>3818.21</v>
      </c>
    </row>
    <row r="2050" spans="1:6" x14ac:dyDescent="0.2">
      <c r="A2050" s="1" t="s">
        <v>4286</v>
      </c>
      <c r="B2050" s="1" t="s">
        <v>4287</v>
      </c>
      <c r="C2050" s="1" t="s">
        <v>327</v>
      </c>
      <c r="D2050" s="1">
        <v>4430.26</v>
      </c>
      <c r="E2050" s="1">
        <v>41.47</v>
      </c>
      <c r="F2050" s="1">
        <v>4471.7299999999996</v>
      </c>
    </row>
    <row r="2051" spans="1:6" x14ac:dyDescent="0.2">
      <c r="A2051" s="1" t="s">
        <v>4288</v>
      </c>
      <c r="B2051" s="1" t="s">
        <v>4289</v>
      </c>
      <c r="C2051" s="1" t="s">
        <v>327</v>
      </c>
      <c r="D2051" s="1">
        <v>8705.25</v>
      </c>
      <c r="E2051" s="1">
        <v>49.76</v>
      </c>
      <c r="F2051" s="1">
        <v>8755.01</v>
      </c>
    </row>
    <row r="2052" spans="1:6" x14ac:dyDescent="0.2">
      <c r="A2052" s="1" t="s">
        <v>4290</v>
      </c>
      <c r="B2052" s="1" t="s">
        <v>4291</v>
      </c>
      <c r="C2052" s="1" t="s">
        <v>327</v>
      </c>
      <c r="D2052" s="1">
        <v>322.95</v>
      </c>
      <c r="E2052" s="1">
        <v>33.18</v>
      </c>
      <c r="F2052" s="1">
        <v>356.13</v>
      </c>
    </row>
    <row r="2053" spans="1:6" x14ac:dyDescent="0.2">
      <c r="A2053" s="1" t="s">
        <v>4292</v>
      </c>
      <c r="B2053" s="1" t="s">
        <v>4293</v>
      </c>
      <c r="C2053" s="1" t="s">
        <v>327</v>
      </c>
      <c r="D2053" s="1">
        <v>564.52</v>
      </c>
      <c r="E2053" s="1">
        <v>33.18</v>
      </c>
      <c r="F2053" s="1">
        <v>597.70000000000005</v>
      </c>
    </row>
    <row r="2054" spans="1:6" x14ac:dyDescent="0.2">
      <c r="A2054" s="1" t="s">
        <v>4294</v>
      </c>
      <c r="B2054" s="1" t="s">
        <v>4295</v>
      </c>
      <c r="C2054" s="1" t="s">
        <v>327</v>
      </c>
      <c r="D2054" s="1">
        <v>825.78</v>
      </c>
      <c r="E2054" s="1">
        <v>41.47</v>
      </c>
      <c r="F2054" s="1">
        <v>867.25</v>
      </c>
    </row>
    <row r="2055" spans="1:6" x14ac:dyDescent="0.2">
      <c r="A2055" s="1" t="s">
        <v>4296</v>
      </c>
      <c r="B2055" s="1" t="s">
        <v>4297</v>
      </c>
      <c r="C2055" s="1" t="s">
        <v>327</v>
      </c>
      <c r="D2055" s="1">
        <v>1762.91</v>
      </c>
      <c r="E2055" s="1">
        <v>49.76</v>
      </c>
      <c r="F2055" s="1">
        <v>1812.67</v>
      </c>
    </row>
    <row r="2056" spans="1:6" x14ac:dyDescent="0.2">
      <c r="A2056" s="1" t="s">
        <v>4298</v>
      </c>
      <c r="B2056" s="1" t="s">
        <v>4299</v>
      </c>
      <c r="C2056" s="1" t="s">
        <v>327</v>
      </c>
      <c r="D2056" s="1">
        <v>5323.19</v>
      </c>
      <c r="E2056" s="1">
        <v>49.76</v>
      </c>
      <c r="F2056" s="1">
        <v>5372.95</v>
      </c>
    </row>
    <row r="2057" spans="1:6" x14ac:dyDescent="0.2">
      <c r="A2057" s="1" t="s">
        <v>4300</v>
      </c>
      <c r="B2057" s="1" t="s">
        <v>4301</v>
      </c>
      <c r="C2057" s="1" t="s">
        <v>327</v>
      </c>
      <c r="D2057" s="1">
        <v>7038.37</v>
      </c>
      <c r="E2057" s="1">
        <v>62.21</v>
      </c>
      <c r="F2057" s="1">
        <v>7100.58</v>
      </c>
    </row>
    <row r="2058" spans="1:6" x14ac:dyDescent="0.2">
      <c r="A2058" s="1" t="s">
        <v>4302</v>
      </c>
      <c r="B2058" s="1" t="s">
        <v>4303</v>
      </c>
      <c r="C2058" s="1" t="s">
        <v>327</v>
      </c>
      <c r="D2058" s="1">
        <v>10385.540000000001</v>
      </c>
      <c r="E2058" s="1">
        <v>74.650000000000006</v>
      </c>
      <c r="F2058" s="1">
        <v>10460.19</v>
      </c>
    </row>
    <row r="2059" spans="1:6" x14ac:dyDescent="0.2">
      <c r="A2059" s="1" t="s">
        <v>4304</v>
      </c>
      <c r="B2059" s="1" t="s">
        <v>4305</v>
      </c>
      <c r="C2059" s="1" t="s">
        <v>327</v>
      </c>
      <c r="D2059" s="1">
        <v>9745.69</v>
      </c>
      <c r="E2059" s="1">
        <v>95.5</v>
      </c>
      <c r="F2059" s="1">
        <v>9841.19</v>
      </c>
    </row>
    <row r="2060" spans="1:6" x14ac:dyDescent="0.2">
      <c r="A2060" s="1" t="s">
        <v>4306</v>
      </c>
      <c r="B2060" s="1" t="s">
        <v>4307</v>
      </c>
      <c r="C2060" s="1" t="s">
        <v>327</v>
      </c>
      <c r="D2060" s="1">
        <v>69.86</v>
      </c>
      <c r="E2060" s="1">
        <v>8.2899999999999991</v>
      </c>
      <c r="F2060" s="1">
        <v>78.150000000000006</v>
      </c>
    </row>
    <row r="2061" spans="1:6" x14ac:dyDescent="0.2">
      <c r="A2061" s="1" t="s">
        <v>4308</v>
      </c>
      <c r="B2061" s="1" t="s">
        <v>4309</v>
      </c>
      <c r="C2061" s="1" t="s">
        <v>327</v>
      </c>
      <c r="D2061" s="1">
        <v>766.52</v>
      </c>
      <c r="E2061" s="1">
        <v>33.18</v>
      </c>
      <c r="F2061" s="1">
        <v>799.7</v>
      </c>
    </row>
    <row r="2062" spans="1:6" x14ac:dyDescent="0.2">
      <c r="A2062" s="1" t="s">
        <v>4310</v>
      </c>
      <c r="B2062" s="1" t="s">
        <v>4311</v>
      </c>
    </row>
    <row r="2063" spans="1:6" x14ac:dyDescent="0.2">
      <c r="A2063" s="1" t="s">
        <v>4312</v>
      </c>
      <c r="B2063" s="1" t="s">
        <v>4313</v>
      </c>
      <c r="C2063" s="1" t="s">
        <v>327</v>
      </c>
      <c r="D2063" s="1">
        <v>2411.08</v>
      </c>
      <c r="E2063" s="1">
        <v>202.04</v>
      </c>
      <c r="F2063" s="1">
        <v>2613.12</v>
      </c>
    </row>
    <row r="2064" spans="1:6" x14ac:dyDescent="0.2">
      <c r="A2064" s="1" t="s">
        <v>4314</v>
      </c>
      <c r="B2064" s="1" t="s">
        <v>4315</v>
      </c>
      <c r="C2064" s="1" t="s">
        <v>327</v>
      </c>
      <c r="D2064" s="1">
        <v>1721.48</v>
      </c>
      <c r="E2064" s="1">
        <v>202.04</v>
      </c>
      <c r="F2064" s="1">
        <v>1923.52</v>
      </c>
    </row>
    <row r="2065" spans="1:6" x14ac:dyDescent="0.2">
      <c r="A2065" s="1" t="s">
        <v>4316</v>
      </c>
      <c r="B2065" s="1" t="s">
        <v>4317</v>
      </c>
      <c r="C2065" s="1" t="s">
        <v>327</v>
      </c>
      <c r="D2065" s="1">
        <v>379.2</v>
      </c>
      <c r="E2065" s="1">
        <v>74.55</v>
      </c>
      <c r="F2065" s="1">
        <v>453.75</v>
      </c>
    </row>
    <row r="2066" spans="1:6" x14ac:dyDescent="0.2">
      <c r="A2066" s="1" t="s">
        <v>4318</v>
      </c>
      <c r="B2066" s="1" t="s">
        <v>4319</v>
      </c>
      <c r="C2066" s="1" t="s">
        <v>327</v>
      </c>
      <c r="D2066" s="1">
        <v>396.67</v>
      </c>
      <c r="E2066" s="1">
        <v>74.55</v>
      </c>
      <c r="F2066" s="1">
        <v>471.22</v>
      </c>
    </row>
    <row r="2067" spans="1:6" x14ac:dyDescent="0.2">
      <c r="A2067" s="1" t="s">
        <v>4320</v>
      </c>
      <c r="B2067" s="1" t="s">
        <v>4321</v>
      </c>
      <c r="C2067" s="1" t="s">
        <v>327</v>
      </c>
      <c r="D2067" s="1">
        <v>299.64</v>
      </c>
      <c r="E2067" s="1">
        <v>74.55</v>
      </c>
      <c r="F2067" s="1">
        <v>374.19</v>
      </c>
    </row>
    <row r="2068" spans="1:6" x14ac:dyDescent="0.2">
      <c r="A2068" s="1" t="s">
        <v>4322</v>
      </c>
      <c r="B2068" s="1" t="s">
        <v>4323</v>
      </c>
      <c r="C2068" s="1" t="s">
        <v>327</v>
      </c>
      <c r="D2068" s="1">
        <v>1345.97</v>
      </c>
      <c r="E2068" s="1">
        <v>202.04</v>
      </c>
      <c r="F2068" s="1">
        <v>1548.01</v>
      </c>
    </row>
    <row r="2069" spans="1:6" x14ac:dyDescent="0.2">
      <c r="A2069" s="1" t="s">
        <v>4324</v>
      </c>
      <c r="B2069" s="1" t="s">
        <v>4325</v>
      </c>
      <c r="C2069" s="1" t="s">
        <v>327</v>
      </c>
      <c r="D2069" s="1">
        <v>1659.22</v>
      </c>
      <c r="E2069" s="1">
        <v>202.04</v>
      </c>
      <c r="F2069" s="1">
        <v>1861.26</v>
      </c>
    </row>
    <row r="2070" spans="1:6" x14ac:dyDescent="0.2">
      <c r="A2070" s="1" t="s">
        <v>4326</v>
      </c>
      <c r="B2070" s="1" t="s">
        <v>4327</v>
      </c>
    </row>
    <row r="2071" spans="1:6" x14ac:dyDescent="0.2">
      <c r="A2071" s="1" t="s">
        <v>4328</v>
      </c>
      <c r="B2071" s="1" t="s">
        <v>4329</v>
      </c>
      <c r="C2071" s="1" t="s">
        <v>4330</v>
      </c>
      <c r="D2071" s="1">
        <v>503.33</v>
      </c>
      <c r="E2071" s="1">
        <v>0.52</v>
      </c>
      <c r="F2071" s="1">
        <v>503.85</v>
      </c>
    </row>
    <row r="2072" spans="1:6" x14ac:dyDescent="0.2">
      <c r="A2072" s="1" t="s">
        <v>4331</v>
      </c>
      <c r="B2072" s="1" t="s">
        <v>4332</v>
      </c>
      <c r="C2072" s="1" t="s">
        <v>4330</v>
      </c>
      <c r="D2072" s="1">
        <v>157.11000000000001</v>
      </c>
      <c r="E2072" s="1">
        <v>0.52</v>
      </c>
      <c r="F2072" s="1">
        <v>157.63</v>
      </c>
    </row>
    <row r="2073" spans="1:6" x14ac:dyDescent="0.2">
      <c r="A2073" s="1" t="s">
        <v>4333</v>
      </c>
      <c r="B2073" s="1" t="s">
        <v>4334</v>
      </c>
    </row>
    <row r="2074" spans="1:6" x14ac:dyDescent="0.2">
      <c r="A2074" s="1" t="s">
        <v>4335</v>
      </c>
      <c r="B2074" s="1" t="s">
        <v>4336</v>
      </c>
      <c r="C2074" s="1" t="s">
        <v>327</v>
      </c>
      <c r="D2074" s="1">
        <v>213.42</v>
      </c>
      <c r="E2074" s="1">
        <v>10.37</v>
      </c>
      <c r="F2074" s="1">
        <v>223.79</v>
      </c>
    </row>
    <row r="2075" spans="1:6" x14ac:dyDescent="0.2">
      <c r="A2075" s="1" t="s">
        <v>4337</v>
      </c>
      <c r="B2075" s="1" t="s">
        <v>4338</v>
      </c>
      <c r="C2075" s="1" t="s">
        <v>327</v>
      </c>
      <c r="D2075" s="1">
        <v>222.55</v>
      </c>
      <c r="E2075" s="1">
        <v>10.37</v>
      </c>
      <c r="F2075" s="1">
        <v>232.92</v>
      </c>
    </row>
    <row r="2076" spans="1:6" x14ac:dyDescent="0.2">
      <c r="A2076" s="1" t="s">
        <v>4339</v>
      </c>
      <c r="B2076" s="1" t="s">
        <v>4340</v>
      </c>
      <c r="C2076" s="1" t="s">
        <v>327</v>
      </c>
      <c r="D2076" s="1">
        <v>265.83</v>
      </c>
      <c r="E2076" s="1">
        <v>10.37</v>
      </c>
      <c r="F2076" s="1">
        <v>276.2</v>
      </c>
    </row>
    <row r="2077" spans="1:6" x14ac:dyDescent="0.2">
      <c r="A2077" s="1" t="s">
        <v>4341</v>
      </c>
      <c r="B2077" s="1" t="s">
        <v>4342</v>
      </c>
      <c r="C2077" s="1" t="s">
        <v>327</v>
      </c>
      <c r="D2077" s="1">
        <v>290.52</v>
      </c>
      <c r="E2077" s="1">
        <v>10.37</v>
      </c>
      <c r="F2077" s="1">
        <v>300.89</v>
      </c>
    </row>
    <row r="2078" spans="1:6" x14ac:dyDescent="0.2">
      <c r="A2078" s="1" t="s">
        <v>4343</v>
      </c>
      <c r="B2078" s="1" t="s">
        <v>4344</v>
      </c>
      <c r="C2078" s="1" t="s">
        <v>327</v>
      </c>
      <c r="D2078" s="1">
        <v>344.22</v>
      </c>
      <c r="E2078" s="1">
        <v>10.37</v>
      </c>
      <c r="F2078" s="1">
        <v>354.59</v>
      </c>
    </row>
    <row r="2079" spans="1:6" x14ac:dyDescent="0.2">
      <c r="A2079" s="1" t="s">
        <v>4345</v>
      </c>
      <c r="B2079" s="1" t="s">
        <v>4346</v>
      </c>
      <c r="C2079" s="1" t="s">
        <v>327</v>
      </c>
      <c r="D2079" s="1">
        <v>385.75</v>
      </c>
      <c r="E2079" s="1">
        <v>10.37</v>
      </c>
      <c r="F2079" s="1">
        <v>396.12</v>
      </c>
    </row>
    <row r="2080" spans="1:6" x14ac:dyDescent="0.2">
      <c r="A2080" s="1" t="s">
        <v>4347</v>
      </c>
      <c r="B2080" s="1" t="s">
        <v>4348</v>
      </c>
      <c r="C2080" s="1" t="s">
        <v>327</v>
      </c>
      <c r="D2080" s="1">
        <v>490.69</v>
      </c>
      <c r="E2080" s="1">
        <v>10.37</v>
      </c>
      <c r="F2080" s="1">
        <v>501.06</v>
      </c>
    </row>
    <row r="2081" spans="1:6" x14ac:dyDescent="0.2">
      <c r="A2081" s="1" t="s">
        <v>173</v>
      </c>
      <c r="B2081" s="1" t="s">
        <v>4349</v>
      </c>
      <c r="C2081" s="1" t="s">
        <v>327</v>
      </c>
      <c r="D2081" s="1">
        <v>2026.46</v>
      </c>
      <c r="E2081" s="1">
        <v>10.37</v>
      </c>
      <c r="F2081" s="1">
        <v>2036.83</v>
      </c>
    </row>
    <row r="2082" spans="1:6" x14ac:dyDescent="0.2">
      <c r="A2082" s="1" t="s">
        <v>4350</v>
      </c>
      <c r="B2082" s="1" t="s">
        <v>4351</v>
      </c>
      <c r="C2082" s="1" t="s">
        <v>327</v>
      </c>
      <c r="D2082" s="1">
        <v>291.02</v>
      </c>
      <c r="E2082" s="1">
        <v>10.37</v>
      </c>
      <c r="F2082" s="1">
        <v>301.39</v>
      </c>
    </row>
    <row r="2083" spans="1:6" x14ac:dyDescent="0.2">
      <c r="A2083" s="1" t="s">
        <v>4352</v>
      </c>
      <c r="B2083" s="1" t="s">
        <v>4353</v>
      </c>
    </row>
    <row r="2084" spans="1:6" x14ac:dyDescent="0.2">
      <c r="A2084" s="1" t="s">
        <v>4354</v>
      </c>
      <c r="B2084" s="1" t="s">
        <v>4355</v>
      </c>
      <c r="C2084" s="1" t="s">
        <v>327</v>
      </c>
      <c r="D2084" s="1">
        <v>3153.92</v>
      </c>
      <c r="E2084" s="1">
        <v>62.88</v>
      </c>
      <c r="F2084" s="1">
        <v>3216.8</v>
      </c>
    </row>
    <row r="2085" spans="1:6" x14ac:dyDescent="0.2">
      <c r="A2085" s="1" t="s">
        <v>4356</v>
      </c>
      <c r="B2085" s="1" t="s">
        <v>4357</v>
      </c>
      <c r="C2085" s="1" t="s">
        <v>327</v>
      </c>
      <c r="D2085" s="1">
        <v>3864.96</v>
      </c>
      <c r="E2085" s="1">
        <v>62.88</v>
      </c>
      <c r="F2085" s="1">
        <v>3927.84</v>
      </c>
    </row>
    <row r="2086" spans="1:6" x14ac:dyDescent="0.2">
      <c r="A2086" s="1" t="s">
        <v>4358</v>
      </c>
      <c r="B2086" s="1" t="s">
        <v>4359</v>
      </c>
      <c r="C2086" s="1" t="s">
        <v>327</v>
      </c>
      <c r="D2086" s="1">
        <v>2469.66</v>
      </c>
      <c r="E2086" s="1">
        <v>62.88</v>
      </c>
      <c r="F2086" s="1">
        <v>2532.54</v>
      </c>
    </row>
    <row r="2087" spans="1:6" x14ac:dyDescent="0.2">
      <c r="A2087" s="1" t="s">
        <v>4360</v>
      </c>
      <c r="B2087" s="1" t="s">
        <v>4361</v>
      </c>
    </row>
    <row r="2088" spans="1:6" x14ac:dyDescent="0.2">
      <c r="A2088" s="1" t="s">
        <v>4362</v>
      </c>
      <c r="B2088" s="1" t="s">
        <v>4363</v>
      </c>
      <c r="C2088" s="1" t="s">
        <v>327</v>
      </c>
      <c r="D2088" s="1">
        <v>285.18</v>
      </c>
      <c r="E2088" s="1">
        <v>62.88</v>
      </c>
      <c r="F2088" s="1">
        <v>348.06</v>
      </c>
    </row>
    <row r="2089" spans="1:6" x14ac:dyDescent="0.2">
      <c r="A2089" s="1" t="s">
        <v>4364</v>
      </c>
      <c r="B2089" s="1" t="s">
        <v>4365</v>
      </c>
      <c r="C2089" s="1" t="s">
        <v>327</v>
      </c>
      <c r="D2089" s="1">
        <v>190.16</v>
      </c>
      <c r="E2089" s="1">
        <v>62.88</v>
      </c>
      <c r="F2089" s="1">
        <v>253.04</v>
      </c>
    </row>
    <row r="2090" spans="1:6" x14ac:dyDescent="0.2">
      <c r="A2090" s="1" t="s">
        <v>4366</v>
      </c>
      <c r="B2090" s="1" t="s">
        <v>4367</v>
      </c>
      <c r="C2090" s="1" t="s">
        <v>327</v>
      </c>
      <c r="D2090" s="1">
        <v>529.70000000000005</v>
      </c>
      <c r="E2090" s="1">
        <v>62.88</v>
      </c>
      <c r="F2090" s="1">
        <v>592.58000000000004</v>
      </c>
    </row>
    <row r="2091" spans="1:6" x14ac:dyDescent="0.2">
      <c r="A2091" s="1" t="s">
        <v>4368</v>
      </c>
      <c r="B2091" s="1" t="s">
        <v>4369</v>
      </c>
      <c r="C2091" s="1" t="s">
        <v>327</v>
      </c>
      <c r="D2091" s="1">
        <v>192.17</v>
      </c>
      <c r="E2091" s="1">
        <v>62.88</v>
      </c>
      <c r="F2091" s="1">
        <v>255.05</v>
      </c>
    </row>
    <row r="2092" spans="1:6" x14ac:dyDescent="0.2">
      <c r="A2092" s="1" t="s">
        <v>4370</v>
      </c>
      <c r="B2092" s="1" t="s">
        <v>4371</v>
      </c>
    </row>
    <row r="2093" spans="1:6" x14ac:dyDescent="0.2">
      <c r="A2093" s="1" t="s">
        <v>4372</v>
      </c>
      <c r="B2093" s="1" t="s">
        <v>4373</v>
      </c>
      <c r="C2093" s="1" t="s">
        <v>327</v>
      </c>
      <c r="D2093" s="1">
        <v>27.34</v>
      </c>
      <c r="E2093" s="1">
        <v>6.22</v>
      </c>
      <c r="F2093" s="1">
        <v>33.56</v>
      </c>
    </row>
    <row r="2094" spans="1:6" x14ac:dyDescent="0.2">
      <c r="A2094" s="1" t="s">
        <v>4374</v>
      </c>
      <c r="B2094" s="1" t="s">
        <v>4375</v>
      </c>
      <c r="C2094" s="1" t="s">
        <v>327</v>
      </c>
      <c r="D2094" s="1">
        <v>24.32</v>
      </c>
      <c r="E2094" s="1">
        <v>2.0699999999999998</v>
      </c>
      <c r="F2094" s="1">
        <v>26.39</v>
      </c>
    </row>
    <row r="2095" spans="1:6" x14ac:dyDescent="0.2">
      <c r="A2095" s="1" t="s">
        <v>4376</v>
      </c>
      <c r="B2095" s="1" t="s">
        <v>4377</v>
      </c>
      <c r="C2095" s="1" t="s">
        <v>327</v>
      </c>
      <c r="D2095" s="1">
        <v>22.31</v>
      </c>
      <c r="E2095" s="1">
        <v>6.22</v>
      </c>
      <c r="F2095" s="1">
        <v>28.53</v>
      </c>
    </row>
    <row r="2096" spans="1:6" x14ac:dyDescent="0.2">
      <c r="A2096" s="1" t="s">
        <v>4378</v>
      </c>
      <c r="B2096" s="1" t="s">
        <v>4379</v>
      </c>
      <c r="C2096" s="1" t="s">
        <v>327</v>
      </c>
      <c r="E2096" s="1">
        <v>20.74</v>
      </c>
      <c r="F2096" s="1">
        <v>20.74</v>
      </c>
    </row>
    <row r="2097" spans="1:6" x14ac:dyDescent="0.2">
      <c r="A2097" s="1" t="s">
        <v>4380</v>
      </c>
      <c r="B2097" s="1" t="s">
        <v>4381</v>
      </c>
      <c r="C2097" s="1" t="s">
        <v>379</v>
      </c>
      <c r="E2097" s="1">
        <v>29.17</v>
      </c>
      <c r="F2097" s="1">
        <v>29.17</v>
      </c>
    </row>
    <row r="2098" spans="1:6" x14ac:dyDescent="0.2">
      <c r="A2098" s="1" t="s">
        <v>4382</v>
      </c>
      <c r="B2098" s="1" t="s">
        <v>4383</v>
      </c>
      <c r="C2098" s="1" t="s">
        <v>379</v>
      </c>
      <c r="E2098" s="1">
        <v>58.34</v>
      </c>
      <c r="F2098" s="1">
        <v>58.34</v>
      </c>
    </row>
    <row r="2099" spans="1:6" x14ac:dyDescent="0.2">
      <c r="A2099" s="1" t="s">
        <v>4384</v>
      </c>
      <c r="B2099" s="1" t="s">
        <v>4385</v>
      </c>
      <c r="C2099" s="1" t="s">
        <v>327</v>
      </c>
      <c r="D2099" s="1">
        <v>1064.57</v>
      </c>
      <c r="E2099" s="1">
        <v>1.69</v>
      </c>
      <c r="F2099" s="1">
        <v>1066.26</v>
      </c>
    </row>
    <row r="2100" spans="1:6" x14ac:dyDescent="0.2">
      <c r="A2100" s="1" t="s">
        <v>4386</v>
      </c>
      <c r="B2100" s="1" t="s">
        <v>4387</v>
      </c>
      <c r="C2100" s="1" t="s">
        <v>327</v>
      </c>
      <c r="D2100" s="1">
        <v>141.72999999999999</v>
      </c>
      <c r="E2100" s="1">
        <v>4.22</v>
      </c>
      <c r="F2100" s="1">
        <v>145.94999999999999</v>
      </c>
    </row>
    <row r="2101" spans="1:6" x14ac:dyDescent="0.2">
      <c r="A2101" s="1" t="s">
        <v>4388</v>
      </c>
      <c r="B2101" s="1" t="s">
        <v>4389</v>
      </c>
      <c r="C2101" s="1" t="s">
        <v>379</v>
      </c>
      <c r="D2101" s="1">
        <v>565.70000000000005</v>
      </c>
      <c r="E2101" s="1">
        <v>29.17</v>
      </c>
      <c r="F2101" s="1">
        <v>594.87</v>
      </c>
    </row>
    <row r="2102" spans="1:6" x14ac:dyDescent="0.2">
      <c r="A2102" s="1" t="s">
        <v>4390</v>
      </c>
      <c r="B2102" s="1" t="s">
        <v>4391</v>
      </c>
      <c r="C2102" s="1" t="s">
        <v>327</v>
      </c>
      <c r="D2102" s="1">
        <v>7150.81</v>
      </c>
      <c r="E2102" s="1">
        <v>46.67</v>
      </c>
      <c r="F2102" s="1">
        <v>7197.48</v>
      </c>
    </row>
    <row r="2103" spans="1:6" x14ac:dyDescent="0.2">
      <c r="A2103" s="1" t="s">
        <v>4392</v>
      </c>
      <c r="B2103" s="1" t="s">
        <v>4393</v>
      </c>
      <c r="C2103" s="1" t="s">
        <v>327</v>
      </c>
      <c r="D2103" s="1">
        <v>15703.21</v>
      </c>
      <c r="E2103" s="1">
        <v>46.67</v>
      </c>
      <c r="F2103" s="1">
        <v>15749.88</v>
      </c>
    </row>
    <row r="2104" spans="1:6" x14ac:dyDescent="0.2">
      <c r="A2104" s="1" t="s">
        <v>4394</v>
      </c>
      <c r="B2104" s="1" t="s">
        <v>4395</v>
      </c>
      <c r="C2104" s="1" t="s">
        <v>327</v>
      </c>
      <c r="D2104" s="1">
        <v>28314.26</v>
      </c>
      <c r="E2104" s="1">
        <v>46.67</v>
      </c>
      <c r="F2104" s="1">
        <v>28360.93</v>
      </c>
    </row>
    <row r="2105" spans="1:6" x14ac:dyDescent="0.2">
      <c r="A2105" s="1" t="s">
        <v>4396</v>
      </c>
      <c r="B2105" s="1" t="s">
        <v>4397</v>
      </c>
      <c r="C2105" s="1" t="s">
        <v>327</v>
      </c>
      <c r="D2105" s="1">
        <v>577.6</v>
      </c>
      <c r="E2105" s="1">
        <v>20.74</v>
      </c>
      <c r="F2105" s="1">
        <v>598.34</v>
      </c>
    </row>
    <row r="2106" spans="1:6" x14ac:dyDescent="0.2">
      <c r="A2106" s="1" t="s">
        <v>4398</v>
      </c>
      <c r="B2106" s="1" t="s">
        <v>4399</v>
      </c>
    </row>
    <row r="2107" spans="1:6" x14ac:dyDescent="0.2">
      <c r="A2107" s="1" t="s">
        <v>4400</v>
      </c>
      <c r="B2107" s="1" t="s">
        <v>4401</v>
      </c>
      <c r="C2107" s="1" t="s">
        <v>327</v>
      </c>
      <c r="D2107" s="1">
        <v>1017.33</v>
      </c>
      <c r="E2107" s="1">
        <v>20.74</v>
      </c>
      <c r="F2107" s="1">
        <v>1038.07</v>
      </c>
    </row>
    <row r="2108" spans="1:6" x14ac:dyDescent="0.2">
      <c r="A2108" s="1" t="s">
        <v>4402</v>
      </c>
      <c r="B2108" s="1" t="s">
        <v>4403</v>
      </c>
    </row>
    <row r="2109" spans="1:6" x14ac:dyDescent="0.2">
      <c r="A2109" s="1" t="s">
        <v>4404</v>
      </c>
      <c r="B2109" s="1" t="s">
        <v>4405</v>
      </c>
      <c r="C2109" s="1" t="s">
        <v>327</v>
      </c>
      <c r="D2109" s="1">
        <v>492.82</v>
      </c>
      <c r="E2109" s="1">
        <v>62.88</v>
      </c>
      <c r="F2109" s="1">
        <v>555.70000000000005</v>
      </c>
    </row>
    <row r="2110" spans="1:6" x14ac:dyDescent="0.2">
      <c r="A2110" s="1" t="s">
        <v>4406</v>
      </c>
      <c r="B2110" s="1" t="s">
        <v>4407</v>
      </c>
    </row>
    <row r="2111" spans="1:6" x14ac:dyDescent="0.2">
      <c r="A2111" s="1" t="s">
        <v>4408</v>
      </c>
      <c r="B2111" s="1" t="s">
        <v>4409</v>
      </c>
      <c r="C2111" s="1" t="s">
        <v>327</v>
      </c>
      <c r="D2111" s="1">
        <v>53.41</v>
      </c>
      <c r="E2111" s="1">
        <v>23.63</v>
      </c>
      <c r="F2111" s="1">
        <v>77.040000000000006</v>
      </c>
    </row>
    <row r="2112" spans="1:6" x14ac:dyDescent="0.2">
      <c r="A2112" s="1" t="s">
        <v>4410</v>
      </c>
      <c r="B2112" s="1" t="s">
        <v>4411</v>
      </c>
      <c r="C2112" s="1" t="s">
        <v>327</v>
      </c>
      <c r="D2112" s="1">
        <v>200.39</v>
      </c>
      <c r="E2112" s="1">
        <v>23.63</v>
      </c>
      <c r="F2112" s="1">
        <v>224.02</v>
      </c>
    </row>
    <row r="2113" spans="1:6" x14ac:dyDescent="0.2">
      <c r="A2113" s="1" t="s">
        <v>4412</v>
      </c>
      <c r="B2113" s="1" t="s">
        <v>4413</v>
      </c>
      <c r="C2113" s="1" t="s">
        <v>327</v>
      </c>
      <c r="D2113" s="1">
        <v>691.8</v>
      </c>
      <c r="E2113" s="1">
        <v>26.21</v>
      </c>
      <c r="F2113" s="1">
        <v>718.01</v>
      </c>
    </row>
    <row r="2114" spans="1:6" x14ac:dyDescent="0.2">
      <c r="A2114" s="1" t="s">
        <v>174</v>
      </c>
      <c r="B2114" s="1" t="s">
        <v>4414</v>
      </c>
      <c r="C2114" s="1" t="s">
        <v>327</v>
      </c>
      <c r="D2114" s="1">
        <v>7556.79</v>
      </c>
      <c r="E2114" s="1">
        <v>26.21</v>
      </c>
      <c r="F2114" s="1">
        <v>7583</v>
      </c>
    </row>
    <row r="2115" spans="1:6" x14ac:dyDescent="0.2">
      <c r="A2115" s="1" t="s">
        <v>4415</v>
      </c>
      <c r="B2115" s="1" t="s">
        <v>4416</v>
      </c>
      <c r="C2115" s="1" t="s">
        <v>327</v>
      </c>
      <c r="D2115" s="1">
        <v>2690.46</v>
      </c>
      <c r="E2115" s="1">
        <v>26.21</v>
      </c>
      <c r="F2115" s="1">
        <v>2716.67</v>
      </c>
    </row>
    <row r="2116" spans="1:6" x14ac:dyDescent="0.2">
      <c r="A2116" s="1" t="s">
        <v>4417</v>
      </c>
      <c r="B2116" s="1" t="s">
        <v>4418</v>
      </c>
      <c r="C2116" s="1" t="s">
        <v>327</v>
      </c>
      <c r="D2116" s="1">
        <v>835.53</v>
      </c>
      <c r="E2116" s="1">
        <v>26.21</v>
      </c>
      <c r="F2116" s="1">
        <v>861.74</v>
      </c>
    </row>
    <row r="2117" spans="1:6" x14ac:dyDescent="0.2">
      <c r="A2117" s="1" t="s">
        <v>4419</v>
      </c>
      <c r="B2117" s="1" t="s">
        <v>4420</v>
      </c>
    </row>
    <row r="2118" spans="1:6" x14ac:dyDescent="0.2">
      <c r="A2118" s="1" t="s">
        <v>4421</v>
      </c>
      <c r="B2118" s="1" t="s">
        <v>4422</v>
      </c>
      <c r="C2118" s="1" t="s">
        <v>327</v>
      </c>
      <c r="D2118" s="1">
        <v>525.88</v>
      </c>
      <c r="E2118" s="1">
        <v>68.489999999999995</v>
      </c>
      <c r="F2118" s="1">
        <v>594.37</v>
      </c>
    </row>
    <row r="2119" spans="1:6" x14ac:dyDescent="0.2">
      <c r="A2119" s="1" t="s">
        <v>175</v>
      </c>
      <c r="B2119" s="1" t="s">
        <v>4423</v>
      </c>
      <c r="C2119" s="1" t="s">
        <v>327</v>
      </c>
      <c r="D2119" s="1">
        <v>511.75</v>
      </c>
      <c r="E2119" s="1">
        <v>68.489999999999995</v>
      </c>
      <c r="F2119" s="1">
        <v>580.24</v>
      </c>
    </row>
    <row r="2120" spans="1:6" x14ac:dyDescent="0.2">
      <c r="A2120" s="1" t="s">
        <v>4424</v>
      </c>
      <c r="B2120" s="1" t="s">
        <v>4425</v>
      </c>
      <c r="C2120" s="1" t="s">
        <v>327</v>
      </c>
      <c r="D2120" s="1">
        <v>692.57</v>
      </c>
      <c r="E2120" s="1">
        <v>68.489999999999995</v>
      </c>
      <c r="F2120" s="1">
        <v>761.06</v>
      </c>
    </row>
    <row r="2121" spans="1:6" x14ac:dyDescent="0.2">
      <c r="A2121" s="1" t="s">
        <v>4426</v>
      </c>
      <c r="B2121" s="1" t="s">
        <v>4427</v>
      </c>
      <c r="C2121" s="1" t="s">
        <v>327</v>
      </c>
      <c r="D2121" s="1">
        <v>436.16</v>
      </c>
      <c r="E2121" s="1">
        <v>68.489999999999995</v>
      </c>
      <c r="F2121" s="1">
        <v>504.65</v>
      </c>
    </row>
    <row r="2122" spans="1:6" x14ac:dyDescent="0.2">
      <c r="A2122" s="1" t="s">
        <v>4428</v>
      </c>
      <c r="B2122" s="1" t="s">
        <v>4429</v>
      </c>
      <c r="C2122" s="1" t="s">
        <v>327</v>
      </c>
      <c r="D2122" s="1">
        <v>668.34</v>
      </c>
      <c r="E2122" s="1">
        <v>68.489999999999995</v>
      </c>
      <c r="F2122" s="1">
        <v>736.83</v>
      </c>
    </row>
    <row r="2123" spans="1:6" x14ac:dyDescent="0.2">
      <c r="A2123" s="1" t="s">
        <v>4430</v>
      </c>
      <c r="B2123" s="1" t="s">
        <v>4431</v>
      </c>
      <c r="C2123" s="1" t="s">
        <v>640</v>
      </c>
      <c r="D2123" s="1">
        <v>32038.17</v>
      </c>
      <c r="E2123" s="1">
        <v>95.5</v>
      </c>
      <c r="F2123" s="1">
        <v>32133.67</v>
      </c>
    </row>
    <row r="2124" spans="1:6" x14ac:dyDescent="0.2">
      <c r="A2124" s="1" t="s">
        <v>4432</v>
      </c>
      <c r="B2124" s="1" t="s">
        <v>176</v>
      </c>
    </row>
    <row r="2125" spans="1:6" x14ac:dyDescent="0.2">
      <c r="A2125" s="1" t="s">
        <v>4433</v>
      </c>
      <c r="B2125" s="1" t="s">
        <v>4434</v>
      </c>
    </row>
    <row r="2126" spans="1:6" x14ac:dyDescent="0.2">
      <c r="A2126" s="1" t="s">
        <v>4435</v>
      </c>
      <c r="B2126" s="1" t="s">
        <v>4436</v>
      </c>
      <c r="C2126" s="1" t="s">
        <v>437</v>
      </c>
      <c r="D2126" s="1">
        <v>6.36</v>
      </c>
      <c r="E2126" s="1">
        <v>20.74</v>
      </c>
      <c r="F2126" s="1">
        <v>27.1</v>
      </c>
    </row>
    <row r="2127" spans="1:6" x14ac:dyDescent="0.2">
      <c r="A2127" s="1" t="s">
        <v>4437</v>
      </c>
      <c r="B2127" s="1" t="s">
        <v>4438</v>
      </c>
      <c r="C2127" s="1" t="s">
        <v>437</v>
      </c>
      <c r="D2127" s="1">
        <v>9.81</v>
      </c>
      <c r="E2127" s="1">
        <v>24.88</v>
      </c>
      <c r="F2127" s="1">
        <v>34.69</v>
      </c>
    </row>
    <row r="2128" spans="1:6" x14ac:dyDescent="0.2">
      <c r="A2128" s="1" t="s">
        <v>4439</v>
      </c>
      <c r="B2128" s="1" t="s">
        <v>4440</v>
      </c>
      <c r="C2128" s="1" t="s">
        <v>437</v>
      </c>
      <c r="D2128" s="1">
        <v>14.12</v>
      </c>
      <c r="E2128" s="1">
        <v>29.03</v>
      </c>
      <c r="F2128" s="1">
        <v>43.15</v>
      </c>
    </row>
    <row r="2129" spans="1:6" x14ac:dyDescent="0.2">
      <c r="A2129" s="1" t="s">
        <v>4441</v>
      </c>
      <c r="B2129" s="1" t="s">
        <v>4442</v>
      </c>
      <c r="C2129" s="1" t="s">
        <v>437</v>
      </c>
      <c r="D2129" s="1">
        <v>16.43</v>
      </c>
      <c r="E2129" s="1">
        <v>33.18</v>
      </c>
      <c r="F2129" s="1">
        <v>49.61</v>
      </c>
    </row>
    <row r="2130" spans="1:6" x14ac:dyDescent="0.2">
      <c r="A2130" s="1" t="s">
        <v>177</v>
      </c>
      <c r="B2130" s="1" t="s">
        <v>4443</v>
      </c>
      <c r="C2130" s="1" t="s">
        <v>437</v>
      </c>
      <c r="D2130" s="1">
        <v>21.66</v>
      </c>
      <c r="E2130" s="1">
        <v>37.32</v>
      </c>
      <c r="F2130" s="1">
        <v>58.98</v>
      </c>
    </row>
    <row r="2131" spans="1:6" x14ac:dyDescent="0.2">
      <c r="A2131" s="1" t="s">
        <v>4444</v>
      </c>
      <c r="B2131" s="1" t="s">
        <v>4445</v>
      </c>
      <c r="C2131" s="1" t="s">
        <v>437</v>
      </c>
      <c r="D2131" s="1">
        <v>35.19</v>
      </c>
      <c r="E2131" s="1">
        <v>41.47</v>
      </c>
      <c r="F2131" s="1">
        <v>76.66</v>
      </c>
    </row>
    <row r="2132" spans="1:6" x14ac:dyDescent="0.2">
      <c r="A2132" s="1" t="s">
        <v>4446</v>
      </c>
      <c r="B2132" s="1" t="s">
        <v>4447</v>
      </c>
      <c r="C2132" s="1" t="s">
        <v>437</v>
      </c>
      <c r="D2132" s="1">
        <v>44.66</v>
      </c>
      <c r="E2132" s="1">
        <v>45.62</v>
      </c>
      <c r="F2132" s="1">
        <v>90.28</v>
      </c>
    </row>
    <row r="2133" spans="1:6" x14ac:dyDescent="0.2">
      <c r="A2133" s="1" t="s">
        <v>4448</v>
      </c>
      <c r="B2133" s="1" t="s">
        <v>4449</v>
      </c>
      <c r="C2133" s="1" t="s">
        <v>437</v>
      </c>
      <c r="D2133" s="1">
        <v>73.239999999999995</v>
      </c>
      <c r="E2133" s="1">
        <v>53.91</v>
      </c>
      <c r="F2133" s="1">
        <v>127.15</v>
      </c>
    </row>
    <row r="2134" spans="1:6" x14ac:dyDescent="0.2">
      <c r="A2134" s="1" t="s">
        <v>4450</v>
      </c>
      <c r="B2134" s="1" t="s">
        <v>4451</v>
      </c>
    </row>
    <row r="2135" spans="1:6" x14ac:dyDescent="0.2">
      <c r="A2135" s="1" t="s">
        <v>4452</v>
      </c>
      <c r="B2135" s="1" t="s">
        <v>4453</v>
      </c>
      <c r="C2135" s="1" t="s">
        <v>437</v>
      </c>
      <c r="D2135" s="1">
        <v>9.07</v>
      </c>
      <c r="E2135" s="1">
        <v>24.88</v>
      </c>
      <c r="F2135" s="1">
        <v>33.950000000000003</v>
      </c>
    </row>
    <row r="2136" spans="1:6" x14ac:dyDescent="0.2">
      <c r="A2136" s="1" t="s">
        <v>4454</v>
      </c>
      <c r="B2136" s="1" t="s">
        <v>4455</v>
      </c>
      <c r="C2136" s="1" t="s">
        <v>437</v>
      </c>
      <c r="D2136" s="1">
        <v>11.84</v>
      </c>
      <c r="E2136" s="1">
        <v>29.03</v>
      </c>
      <c r="F2136" s="1">
        <v>40.869999999999997</v>
      </c>
    </row>
    <row r="2137" spans="1:6" x14ac:dyDescent="0.2">
      <c r="A2137" s="1" t="s">
        <v>4456</v>
      </c>
      <c r="B2137" s="1" t="s">
        <v>4457</v>
      </c>
      <c r="C2137" s="1" t="s">
        <v>437</v>
      </c>
      <c r="D2137" s="1">
        <v>20.63</v>
      </c>
      <c r="E2137" s="1">
        <v>33.18</v>
      </c>
      <c r="F2137" s="1">
        <v>53.81</v>
      </c>
    </row>
    <row r="2138" spans="1:6" x14ac:dyDescent="0.2">
      <c r="A2138" s="1" t="s">
        <v>4458</v>
      </c>
      <c r="B2138" s="1" t="s">
        <v>4459</v>
      </c>
      <c r="C2138" s="1" t="s">
        <v>437</v>
      </c>
      <c r="D2138" s="1">
        <v>23.31</v>
      </c>
      <c r="E2138" s="1">
        <v>37.32</v>
      </c>
      <c r="F2138" s="1">
        <v>60.63</v>
      </c>
    </row>
    <row r="2139" spans="1:6" x14ac:dyDescent="0.2">
      <c r="A2139" s="1" t="s">
        <v>4460</v>
      </c>
      <c r="B2139" s="1" t="s">
        <v>4461</v>
      </c>
      <c r="C2139" s="1" t="s">
        <v>437</v>
      </c>
      <c r="D2139" s="1">
        <v>31.25</v>
      </c>
      <c r="E2139" s="1">
        <v>41.47</v>
      </c>
      <c r="F2139" s="1">
        <v>72.72</v>
      </c>
    </row>
    <row r="2140" spans="1:6" x14ac:dyDescent="0.2">
      <c r="A2140" s="1" t="s">
        <v>4462</v>
      </c>
      <c r="B2140" s="1" t="s">
        <v>4463</v>
      </c>
      <c r="C2140" s="1" t="s">
        <v>437</v>
      </c>
      <c r="D2140" s="1">
        <v>45.91</v>
      </c>
      <c r="E2140" s="1">
        <v>49.76</v>
      </c>
      <c r="F2140" s="1">
        <v>95.67</v>
      </c>
    </row>
    <row r="2141" spans="1:6" x14ac:dyDescent="0.2">
      <c r="A2141" s="1" t="s">
        <v>4464</v>
      </c>
      <c r="B2141" s="1" t="s">
        <v>4465</v>
      </c>
      <c r="C2141" s="1" t="s">
        <v>437</v>
      </c>
      <c r="D2141" s="1">
        <v>62.82</v>
      </c>
      <c r="E2141" s="1">
        <v>62.21</v>
      </c>
      <c r="F2141" s="1">
        <v>125.03</v>
      </c>
    </row>
    <row r="2142" spans="1:6" x14ac:dyDescent="0.2">
      <c r="A2142" s="1" t="s">
        <v>4466</v>
      </c>
      <c r="B2142" s="1" t="s">
        <v>4467</v>
      </c>
      <c r="C2142" s="1" t="s">
        <v>437</v>
      </c>
      <c r="D2142" s="1">
        <v>92.65</v>
      </c>
      <c r="E2142" s="1">
        <v>74.650000000000006</v>
      </c>
      <c r="F2142" s="1">
        <v>167.3</v>
      </c>
    </row>
    <row r="2143" spans="1:6" x14ac:dyDescent="0.2">
      <c r="A2143" s="1" t="s">
        <v>4468</v>
      </c>
      <c r="B2143" s="1" t="s">
        <v>4469</v>
      </c>
    </row>
    <row r="2144" spans="1:6" x14ac:dyDescent="0.2">
      <c r="A2144" s="1" t="s">
        <v>4470</v>
      </c>
      <c r="B2144" s="1" t="s">
        <v>4471</v>
      </c>
      <c r="C2144" s="1" t="s">
        <v>437</v>
      </c>
      <c r="D2144" s="1">
        <v>23.93</v>
      </c>
      <c r="E2144" s="1">
        <v>24.88</v>
      </c>
      <c r="F2144" s="1">
        <v>48.81</v>
      </c>
    </row>
    <row r="2145" spans="1:6" x14ac:dyDescent="0.2">
      <c r="A2145" s="1" t="s">
        <v>4472</v>
      </c>
      <c r="B2145" s="1" t="s">
        <v>4473</v>
      </c>
      <c r="C2145" s="1" t="s">
        <v>437</v>
      </c>
      <c r="D2145" s="1">
        <v>30.47</v>
      </c>
      <c r="E2145" s="1">
        <v>29.03</v>
      </c>
      <c r="F2145" s="1">
        <v>59.5</v>
      </c>
    </row>
    <row r="2146" spans="1:6" x14ac:dyDescent="0.2">
      <c r="A2146" s="1" t="s">
        <v>4474</v>
      </c>
      <c r="B2146" s="1" t="s">
        <v>4475</v>
      </c>
      <c r="C2146" s="1" t="s">
        <v>437</v>
      </c>
      <c r="D2146" s="1">
        <v>45.13</v>
      </c>
      <c r="E2146" s="1">
        <v>33.18</v>
      </c>
      <c r="F2146" s="1">
        <v>78.31</v>
      </c>
    </row>
    <row r="2147" spans="1:6" x14ac:dyDescent="0.2">
      <c r="A2147" s="1" t="s">
        <v>4476</v>
      </c>
      <c r="B2147" s="1" t="s">
        <v>4477</v>
      </c>
      <c r="C2147" s="1" t="s">
        <v>437</v>
      </c>
      <c r="D2147" s="1">
        <v>54.83</v>
      </c>
      <c r="E2147" s="1">
        <v>37.32</v>
      </c>
      <c r="F2147" s="1">
        <v>92.15</v>
      </c>
    </row>
    <row r="2148" spans="1:6" x14ac:dyDescent="0.2">
      <c r="A2148" s="1" t="s">
        <v>4478</v>
      </c>
      <c r="B2148" s="1" t="s">
        <v>4479</v>
      </c>
      <c r="C2148" s="1" t="s">
        <v>437</v>
      </c>
      <c r="D2148" s="1">
        <v>71.959999999999994</v>
      </c>
      <c r="E2148" s="1">
        <v>41.47</v>
      </c>
      <c r="F2148" s="1">
        <v>113.43</v>
      </c>
    </row>
    <row r="2149" spans="1:6" x14ac:dyDescent="0.2">
      <c r="A2149" s="1" t="s">
        <v>4480</v>
      </c>
      <c r="B2149" s="1" t="s">
        <v>4481</v>
      </c>
      <c r="C2149" s="1" t="s">
        <v>437</v>
      </c>
      <c r="D2149" s="1">
        <v>99.32</v>
      </c>
      <c r="E2149" s="1">
        <v>49.76</v>
      </c>
      <c r="F2149" s="1">
        <v>149.08000000000001</v>
      </c>
    </row>
    <row r="2150" spans="1:6" x14ac:dyDescent="0.2">
      <c r="A2150" s="1" t="s">
        <v>4482</v>
      </c>
      <c r="B2150" s="1" t="s">
        <v>4483</v>
      </c>
      <c r="C2150" s="1" t="s">
        <v>437</v>
      </c>
      <c r="D2150" s="1">
        <v>113.09</v>
      </c>
      <c r="E2150" s="1">
        <v>62.21</v>
      </c>
      <c r="F2150" s="1">
        <v>175.3</v>
      </c>
    </row>
    <row r="2151" spans="1:6" x14ac:dyDescent="0.2">
      <c r="A2151" s="1" t="s">
        <v>4484</v>
      </c>
      <c r="B2151" s="1" t="s">
        <v>4485</v>
      </c>
      <c r="C2151" s="1" t="s">
        <v>437</v>
      </c>
      <c r="D2151" s="1">
        <v>135.87</v>
      </c>
      <c r="E2151" s="1">
        <v>74.650000000000006</v>
      </c>
      <c r="F2151" s="1">
        <v>210.52</v>
      </c>
    </row>
    <row r="2152" spans="1:6" x14ac:dyDescent="0.2">
      <c r="A2152" s="1" t="s">
        <v>4486</v>
      </c>
      <c r="B2152" s="1" t="s">
        <v>4487</v>
      </c>
    </row>
    <row r="2153" spans="1:6" x14ac:dyDescent="0.2">
      <c r="A2153" s="1" t="s">
        <v>4488</v>
      </c>
      <c r="B2153" s="1" t="s">
        <v>4489</v>
      </c>
      <c r="C2153" s="1" t="s">
        <v>437</v>
      </c>
      <c r="D2153" s="1">
        <v>22.17</v>
      </c>
      <c r="E2153" s="1">
        <v>20.74</v>
      </c>
      <c r="F2153" s="1">
        <v>42.91</v>
      </c>
    </row>
    <row r="2154" spans="1:6" x14ac:dyDescent="0.2">
      <c r="A2154" s="1" t="s">
        <v>4490</v>
      </c>
      <c r="B2154" s="1" t="s">
        <v>4491</v>
      </c>
      <c r="C2154" s="1" t="s">
        <v>437</v>
      </c>
      <c r="D2154" s="1">
        <v>28.78</v>
      </c>
      <c r="E2154" s="1">
        <v>24.88</v>
      </c>
      <c r="F2154" s="1">
        <v>53.66</v>
      </c>
    </row>
    <row r="2155" spans="1:6" x14ac:dyDescent="0.2">
      <c r="A2155" s="1" t="s">
        <v>4492</v>
      </c>
      <c r="B2155" s="1" t="s">
        <v>4493</v>
      </c>
      <c r="C2155" s="1" t="s">
        <v>437</v>
      </c>
      <c r="D2155" s="1">
        <v>36.21</v>
      </c>
      <c r="E2155" s="1">
        <v>29.03</v>
      </c>
      <c r="F2155" s="1">
        <v>65.239999999999995</v>
      </c>
    </row>
    <row r="2156" spans="1:6" x14ac:dyDescent="0.2">
      <c r="A2156" s="1" t="s">
        <v>4494</v>
      </c>
      <c r="B2156" s="1" t="s">
        <v>4495</v>
      </c>
      <c r="C2156" s="1" t="s">
        <v>437</v>
      </c>
      <c r="D2156" s="1">
        <v>53.32</v>
      </c>
      <c r="E2156" s="1">
        <v>33.18</v>
      </c>
      <c r="F2156" s="1">
        <v>86.5</v>
      </c>
    </row>
    <row r="2157" spans="1:6" x14ac:dyDescent="0.2">
      <c r="A2157" s="1" t="s">
        <v>4496</v>
      </c>
      <c r="B2157" s="1" t="s">
        <v>4497</v>
      </c>
      <c r="C2157" s="1" t="s">
        <v>437</v>
      </c>
      <c r="D2157" s="1">
        <v>60.43</v>
      </c>
      <c r="E2157" s="1">
        <v>37.32</v>
      </c>
      <c r="F2157" s="1">
        <v>97.75</v>
      </c>
    </row>
    <row r="2158" spans="1:6" x14ac:dyDescent="0.2">
      <c r="A2158" s="1" t="s">
        <v>4498</v>
      </c>
      <c r="B2158" s="1" t="s">
        <v>4499</v>
      </c>
      <c r="C2158" s="1" t="s">
        <v>437</v>
      </c>
      <c r="D2158" s="1">
        <v>80.81</v>
      </c>
      <c r="E2158" s="1">
        <v>41.47</v>
      </c>
      <c r="F2158" s="1">
        <v>122.28</v>
      </c>
    </row>
    <row r="2159" spans="1:6" x14ac:dyDescent="0.2">
      <c r="A2159" s="1" t="s">
        <v>4500</v>
      </c>
      <c r="B2159" s="1" t="s">
        <v>4501</v>
      </c>
      <c r="C2159" s="1" t="s">
        <v>437</v>
      </c>
      <c r="D2159" s="1">
        <v>124.7</v>
      </c>
      <c r="E2159" s="1">
        <v>49.76</v>
      </c>
      <c r="F2159" s="1">
        <v>174.46</v>
      </c>
    </row>
    <row r="2160" spans="1:6" x14ac:dyDescent="0.2">
      <c r="A2160" s="1" t="s">
        <v>4502</v>
      </c>
      <c r="B2160" s="1" t="s">
        <v>4503</v>
      </c>
      <c r="C2160" s="1" t="s">
        <v>437</v>
      </c>
      <c r="D2160" s="1">
        <v>149.47</v>
      </c>
      <c r="E2160" s="1">
        <v>62.21</v>
      </c>
      <c r="F2160" s="1">
        <v>211.68</v>
      </c>
    </row>
    <row r="2161" spans="1:6" x14ac:dyDescent="0.2">
      <c r="A2161" s="1" t="s">
        <v>4504</v>
      </c>
      <c r="B2161" s="1" t="s">
        <v>4505</v>
      </c>
      <c r="C2161" s="1" t="s">
        <v>437</v>
      </c>
      <c r="D2161" s="1">
        <v>198.86</v>
      </c>
      <c r="E2161" s="1">
        <v>74.650000000000006</v>
      </c>
      <c r="F2161" s="1">
        <v>273.51</v>
      </c>
    </row>
    <row r="2162" spans="1:6" x14ac:dyDescent="0.2">
      <c r="A2162" s="1" t="s">
        <v>4506</v>
      </c>
      <c r="B2162" s="1" t="s">
        <v>4507</v>
      </c>
    </row>
    <row r="2163" spans="1:6" x14ac:dyDescent="0.2">
      <c r="A2163" s="1" t="s">
        <v>4508</v>
      </c>
      <c r="B2163" s="1" t="s">
        <v>4509</v>
      </c>
      <c r="C2163" s="1" t="s">
        <v>640</v>
      </c>
      <c r="D2163" s="1">
        <v>9.42</v>
      </c>
      <c r="E2163" s="1">
        <v>10.37</v>
      </c>
      <c r="F2163" s="1">
        <v>19.79</v>
      </c>
    </row>
    <row r="2164" spans="1:6" x14ac:dyDescent="0.2">
      <c r="A2164" s="1" t="s">
        <v>4510</v>
      </c>
      <c r="B2164" s="1" t="s">
        <v>4511</v>
      </c>
      <c r="C2164" s="1" t="s">
        <v>437</v>
      </c>
      <c r="D2164" s="1">
        <v>6.67</v>
      </c>
      <c r="E2164" s="1">
        <v>2.0699999999999998</v>
      </c>
      <c r="F2164" s="1">
        <v>8.74</v>
      </c>
    </row>
    <row r="2165" spans="1:6" x14ac:dyDescent="0.2">
      <c r="A2165" s="1" t="s">
        <v>4512</v>
      </c>
      <c r="B2165" s="1" t="s">
        <v>4513</v>
      </c>
      <c r="C2165" s="1" t="s">
        <v>327</v>
      </c>
      <c r="D2165" s="1">
        <v>1.07</v>
      </c>
      <c r="E2165" s="1">
        <v>6.22</v>
      </c>
      <c r="F2165" s="1">
        <v>7.29</v>
      </c>
    </row>
    <row r="2166" spans="1:6" x14ac:dyDescent="0.2">
      <c r="A2166" s="1" t="s">
        <v>4514</v>
      </c>
      <c r="B2166" s="1" t="s">
        <v>4515</v>
      </c>
      <c r="C2166" s="1" t="s">
        <v>327</v>
      </c>
      <c r="D2166" s="1">
        <v>3.14</v>
      </c>
      <c r="E2166" s="1">
        <v>7.45</v>
      </c>
      <c r="F2166" s="1">
        <v>10.59</v>
      </c>
    </row>
    <row r="2167" spans="1:6" x14ac:dyDescent="0.2">
      <c r="A2167" s="1" t="s">
        <v>4516</v>
      </c>
      <c r="B2167" s="1" t="s">
        <v>4517</v>
      </c>
      <c r="C2167" s="1" t="s">
        <v>327</v>
      </c>
      <c r="D2167" s="1">
        <v>2.2999999999999998</v>
      </c>
      <c r="E2167" s="1">
        <v>7.45</v>
      </c>
      <c r="F2167" s="1">
        <v>9.75</v>
      </c>
    </row>
    <row r="2168" spans="1:6" x14ac:dyDescent="0.2">
      <c r="A2168" s="1" t="s">
        <v>4518</v>
      </c>
      <c r="B2168" s="1" t="s">
        <v>4519</v>
      </c>
      <c r="C2168" s="1" t="s">
        <v>327</v>
      </c>
      <c r="D2168" s="1">
        <v>2.64</v>
      </c>
      <c r="E2168" s="1">
        <v>6.22</v>
      </c>
      <c r="F2168" s="1">
        <v>8.86</v>
      </c>
    </row>
    <row r="2169" spans="1:6" x14ac:dyDescent="0.2">
      <c r="A2169" s="1" t="s">
        <v>4520</v>
      </c>
      <c r="B2169" s="1" t="s">
        <v>4521</v>
      </c>
      <c r="C2169" s="1" t="s">
        <v>437</v>
      </c>
      <c r="D2169" s="1">
        <v>5.54</v>
      </c>
      <c r="E2169" s="1">
        <v>12.44</v>
      </c>
      <c r="F2169" s="1">
        <v>17.98</v>
      </c>
    </row>
    <row r="2170" spans="1:6" x14ac:dyDescent="0.2">
      <c r="A2170" s="1" t="s">
        <v>4522</v>
      </c>
      <c r="B2170" s="1" t="s">
        <v>4523</v>
      </c>
      <c r="C2170" s="1" t="s">
        <v>437</v>
      </c>
      <c r="D2170" s="1">
        <v>9.76</v>
      </c>
      <c r="E2170" s="1">
        <v>5.83</v>
      </c>
      <c r="F2170" s="1">
        <v>15.59</v>
      </c>
    </row>
    <row r="2171" spans="1:6" x14ac:dyDescent="0.2">
      <c r="A2171" s="1" t="s">
        <v>4524</v>
      </c>
      <c r="B2171" s="1" t="s">
        <v>4525</v>
      </c>
      <c r="C2171" s="1" t="s">
        <v>437</v>
      </c>
      <c r="D2171" s="1">
        <v>5.13</v>
      </c>
      <c r="E2171" s="1">
        <v>5.83</v>
      </c>
      <c r="F2171" s="1">
        <v>10.96</v>
      </c>
    </row>
    <row r="2172" spans="1:6" x14ac:dyDescent="0.2">
      <c r="A2172" s="1" t="s">
        <v>4526</v>
      </c>
      <c r="B2172" s="1" t="s">
        <v>4527</v>
      </c>
      <c r="C2172" s="1" t="s">
        <v>437</v>
      </c>
      <c r="D2172" s="1">
        <v>9.34</v>
      </c>
      <c r="E2172" s="1">
        <v>5.83</v>
      </c>
      <c r="F2172" s="1">
        <v>15.17</v>
      </c>
    </row>
    <row r="2173" spans="1:6" x14ac:dyDescent="0.2">
      <c r="A2173" s="1" t="s">
        <v>4528</v>
      </c>
      <c r="B2173" s="1" t="s">
        <v>4529</v>
      </c>
      <c r="C2173" s="1" t="s">
        <v>437</v>
      </c>
      <c r="D2173" s="1">
        <v>43.95</v>
      </c>
      <c r="E2173" s="1">
        <v>10.37</v>
      </c>
      <c r="F2173" s="1">
        <v>54.32</v>
      </c>
    </row>
    <row r="2174" spans="1:6" x14ac:dyDescent="0.2">
      <c r="A2174" s="1" t="s">
        <v>4530</v>
      </c>
      <c r="B2174" s="1" t="s">
        <v>4531</v>
      </c>
      <c r="C2174" s="1" t="s">
        <v>437</v>
      </c>
      <c r="D2174" s="1">
        <v>75.650000000000006</v>
      </c>
      <c r="E2174" s="1">
        <v>10.37</v>
      </c>
      <c r="F2174" s="1">
        <v>86.02</v>
      </c>
    </row>
    <row r="2175" spans="1:6" x14ac:dyDescent="0.2">
      <c r="A2175" s="1" t="s">
        <v>4532</v>
      </c>
      <c r="B2175" s="1" t="s">
        <v>4533</v>
      </c>
      <c r="C2175" s="1" t="s">
        <v>437</v>
      </c>
      <c r="D2175" s="1">
        <v>44.54</v>
      </c>
      <c r="E2175" s="1">
        <v>10.37</v>
      </c>
      <c r="F2175" s="1">
        <v>54.91</v>
      </c>
    </row>
    <row r="2176" spans="1:6" x14ac:dyDescent="0.2">
      <c r="A2176" s="1" t="s">
        <v>4534</v>
      </c>
      <c r="B2176" s="1" t="s">
        <v>4535</v>
      </c>
      <c r="C2176" s="1" t="s">
        <v>437</v>
      </c>
      <c r="D2176" s="1">
        <v>70.69</v>
      </c>
      <c r="E2176" s="1">
        <v>12.44</v>
      </c>
      <c r="F2176" s="1">
        <v>83.13</v>
      </c>
    </row>
    <row r="2177" spans="1:6" x14ac:dyDescent="0.2">
      <c r="A2177" s="1" t="s">
        <v>4536</v>
      </c>
      <c r="B2177" s="1" t="s">
        <v>4537</v>
      </c>
      <c r="C2177" s="1" t="s">
        <v>437</v>
      </c>
      <c r="D2177" s="1">
        <v>109.2</v>
      </c>
      <c r="E2177" s="1">
        <v>14.51</v>
      </c>
      <c r="F2177" s="1">
        <v>123.71</v>
      </c>
    </row>
    <row r="2178" spans="1:6" x14ac:dyDescent="0.2">
      <c r="A2178" s="1" t="s">
        <v>4538</v>
      </c>
      <c r="B2178" s="1" t="s">
        <v>4539</v>
      </c>
      <c r="C2178" s="1" t="s">
        <v>437</v>
      </c>
      <c r="D2178" s="1">
        <v>130.51</v>
      </c>
      <c r="E2178" s="1">
        <v>16.59</v>
      </c>
      <c r="F2178" s="1">
        <v>147.1</v>
      </c>
    </row>
    <row r="2179" spans="1:6" x14ac:dyDescent="0.2">
      <c r="A2179" s="1" t="s">
        <v>4540</v>
      </c>
      <c r="B2179" s="1" t="s">
        <v>4541</v>
      </c>
      <c r="C2179" s="1" t="s">
        <v>327</v>
      </c>
      <c r="D2179" s="1">
        <v>10.41</v>
      </c>
      <c r="E2179" s="1">
        <v>1.69</v>
      </c>
      <c r="F2179" s="1">
        <v>12.1</v>
      </c>
    </row>
    <row r="2180" spans="1:6" x14ac:dyDescent="0.2">
      <c r="A2180" s="1" t="s">
        <v>4542</v>
      </c>
      <c r="B2180" s="1" t="s">
        <v>4543</v>
      </c>
      <c r="C2180" s="1" t="s">
        <v>327</v>
      </c>
      <c r="D2180" s="1">
        <v>11.82</v>
      </c>
      <c r="E2180" s="1">
        <v>1.69</v>
      </c>
      <c r="F2180" s="1">
        <v>13.51</v>
      </c>
    </row>
    <row r="2181" spans="1:6" x14ac:dyDescent="0.2">
      <c r="A2181" s="1" t="s">
        <v>4544</v>
      </c>
      <c r="B2181" s="1" t="s">
        <v>4545</v>
      </c>
      <c r="C2181" s="1" t="s">
        <v>327</v>
      </c>
      <c r="D2181" s="1">
        <v>11.64</v>
      </c>
      <c r="E2181" s="1">
        <v>1.69</v>
      </c>
      <c r="F2181" s="1">
        <v>13.33</v>
      </c>
    </row>
    <row r="2182" spans="1:6" x14ac:dyDescent="0.2">
      <c r="A2182" s="1" t="s">
        <v>4546</v>
      </c>
      <c r="B2182" s="1" t="s">
        <v>4547</v>
      </c>
      <c r="C2182" s="1" t="s">
        <v>327</v>
      </c>
      <c r="D2182" s="1">
        <v>4.47</v>
      </c>
      <c r="E2182" s="1">
        <v>4.1500000000000004</v>
      </c>
      <c r="F2182" s="1">
        <v>8.6199999999999992</v>
      </c>
    </row>
    <row r="2183" spans="1:6" x14ac:dyDescent="0.2">
      <c r="A2183" s="1" t="s">
        <v>4548</v>
      </c>
      <c r="B2183" s="1" t="s">
        <v>4549</v>
      </c>
      <c r="C2183" s="1" t="s">
        <v>327</v>
      </c>
      <c r="D2183" s="1">
        <v>10.8</v>
      </c>
      <c r="E2183" s="1">
        <v>4.1500000000000004</v>
      </c>
      <c r="F2183" s="1">
        <v>14.95</v>
      </c>
    </row>
    <row r="2184" spans="1:6" x14ac:dyDescent="0.2">
      <c r="A2184" s="1" t="s">
        <v>4550</v>
      </c>
      <c r="B2184" s="1" t="s">
        <v>4551</v>
      </c>
    </row>
    <row r="2185" spans="1:6" x14ac:dyDescent="0.2">
      <c r="A2185" s="1" t="s">
        <v>4552</v>
      </c>
      <c r="B2185" s="1" t="s">
        <v>4553</v>
      </c>
      <c r="C2185" s="1" t="s">
        <v>437</v>
      </c>
      <c r="D2185" s="1">
        <v>51.08</v>
      </c>
      <c r="E2185" s="1">
        <v>12.44</v>
      </c>
      <c r="F2185" s="1">
        <v>63.52</v>
      </c>
    </row>
    <row r="2186" spans="1:6" x14ac:dyDescent="0.2">
      <c r="A2186" s="1" t="s">
        <v>4554</v>
      </c>
      <c r="B2186" s="1" t="s">
        <v>4555</v>
      </c>
      <c r="C2186" s="1" t="s">
        <v>437</v>
      </c>
      <c r="D2186" s="1">
        <v>76.66</v>
      </c>
      <c r="E2186" s="1">
        <v>12.44</v>
      </c>
      <c r="F2186" s="1">
        <v>89.1</v>
      </c>
    </row>
    <row r="2187" spans="1:6" x14ac:dyDescent="0.2">
      <c r="A2187" s="1" t="s">
        <v>4556</v>
      </c>
      <c r="B2187" s="1" t="s">
        <v>4557</v>
      </c>
      <c r="C2187" s="1" t="s">
        <v>327</v>
      </c>
      <c r="D2187" s="1">
        <v>52.08</v>
      </c>
      <c r="E2187" s="1">
        <v>12.86</v>
      </c>
      <c r="F2187" s="1">
        <v>64.94</v>
      </c>
    </row>
    <row r="2188" spans="1:6" x14ac:dyDescent="0.2">
      <c r="A2188" s="1" t="s">
        <v>4558</v>
      </c>
      <c r="B2188" s="1" t="s">
        <v>4559</v>
      </c>
      <c r="C2188" s="1" t="s">
        <v>327</v>
      </c>
      <c r="D2188" s="1">
        <v>144.97</v>
      </c>
      <c r="E2188" s="1">
        <v>24.88</v>
      </c>
      <c r="F2188" s="1">
        <v>169.85</v>
      </c>
    </row>
    <row r="2189" spans="1:6" x14ac:dyDescent="0.2">
      <c r="A2189" s="1" t="s">
        <v>4560</v>
      </c>
      <c r="B2189" s="1" t="s">
        <v>4561</v>
      </c>
      <c r="C2189" s="1" t="s">
        <v>327</v>
      </c>
      <c r="D2189" s="1">
        <v>219.49</v>
      </c>
      <c r="E2189" s="1">
        <v>24.88</v>
      </c>
      <c r="F2189" s="1">
        <v>244.37</v>
      </c>
    </row>
    <row r="2190" spans="1:6" x14ac:dyDescent="0.2">
      <c r="A2190" s="1" t="s">
        <v>4562</v>
      </c>
      <c r="B2190" s="1" t="s">
        <v>4563</v>
      </c>
      <c r="C2190" s="1" t="s">
        <v>327</v>
      </c>
      <c r="D2190" s="1">
        <v>191.98</v>
      </c>
      <c r="E2190" s="1">
        <v>7.91</v>
      </c>
      <c r="F2190" s="1">
        <v>199.89</v>
      </c>
    </row>
    <row r="2191" spans="1:6" x14ac:dyDescent="0.2">
      <c r="A2191" s="1" t="s">
        <v>4564</v>
      </c>
      <c r="B2191" s="1" t="s">
        <v>4565</v>
      </c>
      <c r="C2191" s="1" t="s">
        <v>327</v>
      </c>
      <c r="D2191" s="1">
        <v>229.11</v>
      </c>
      <c r="E2191" s="1">
        <v>7.91</v>
      </c>
      <c r="F2191" s="1">
        <v>237.02</v>
      </c>
    </row>
    <row r="2192" spans="1:6" x14ac:dyDescent="0.2">
      <c r="A2192" s="1" t="s">
        <v>4566</v>
      </c>
      <c r="B2192" s="1" t="s">
        <v>4567</v>
      </c>
      <c r="C2192" s="1" t="s">
        <v>327</v>
      </c>
      <c r="D2192" s="1">
        <v>371.8</v>
      </c>
      <c r="E2192" s="1">
        <v>7.91</v>
      </c>
      <c r="F2192" s="1">
        <v>379.71</v>
      </c>
    </row>
    <row r="2193" spans="1:6" x14ac:dyDescent="0.2">
      <c r="A2193" s="1" t="s">
        <v>4568</v>
      </c>
      <c r="B2193" s="1" t="s">
        <v>4569</v>
      </c>
      <c r="C2193" s="1" t="s">
        <v>327</v>
      </c>
      <c r="D2193" s="1">
        <v>9.09</v>
      </c>
      <c r="E2193" s="1">
        <v>0.84</v>
      </c>
      <c r="F2193" s="1">
        <v>9.93</v>
      </c>
    </row>
    <row r="2194" spans="1:6" x14ac:dyDescent="0.2">
      <c r="A2194" s="1" t="s">
        <v>4570</v>
      </c>
      <c r="B2194" s="1" t="s">
        <v>4571</v>
      </c>
    </row>
    <row r="2195" spans="1:6" x14ac:dyDescent="0.2">
      <c r="A2195" s="1" t="s">
        <v>4572</v>
      </c>
      <c r="B2195" s="1" t="s">
        <v>4573</v>
      </c>
      <c r="C2195" s="1" t="s">
        <v>437</v>
      </c>
      <c r="D2195" s="1">
        <v>290.69</v>
      </c>
      <c r="E2195" s="1">
        <v>12.44</v>
      </c>
      <c r="F2195" s="1">
        <v>303.13</v>
      </c>
    </row>
    <row r="2196" spans="1:6" x14ac:dyDescent="0.2">
      <c r="A2196" s="1" t="s">
        <v>4574</v>
      </c>
      <c r="B2196" s="1" t="s">
        <v>4575</v>
      </c>
      <c r="C2196" s="1" t="s">
        <v>437</v>
      </c>
      <c r="D2196" s="1">
        <v>297.58</v>
      </c>
      <c r="E2196" s="1">
        <v>12.44</v>
      </c>
      <c r="F2196" s="1">
        <v>310.02</v>
      </c>
    </row>
    <row r="2197" spans="1:6" x14ac:dyDescent="0.2">
      <c r="A2197" s="1" t="s">
        <v>4576</v>
      </c>
      <c r="B2197" s="1" t="s">
        <v>4577</v>
      </c>
      <c r="C2197" s="1" t="s">
        <v>437</v>
      </c>
      <c r="D2197" s="1">
        <v>350.56</v>
      </c>
      <c r="E2197" s="1">
        <v>12.44</v>
      </c>
      <c r="F2197" s="1">
        <v>363</v>
      </c>
    </row>
    <row r="2198" spans="1:6" x14ac:dyDescent="0.2">
      <c r="A2198" s="1" t="s">
        <v>4578</v>
      </c>
      <c r="B2198" s="1" t="s">
        <v>4579</v>
      </c>
      <c r="C2198" s="1" t="s">
        <v>437</v>
      </c>
      <c r="D2198" s="1">
        <v>323.25</v>
      </c>
      <c r="E2198" s="1">
        <v>12.44</v>
      </c>
      <c r="F2198" s="1">
        <v>335.69</v>
      </c>
    </row>
    <row r="2199" spans="1:6" x14ac:dyDescent="0.2">
      <c r="A2199" s="1" t="s">
        <v>4580</v>
      </c>
      <c r="B2199" s="1" t="s">
        <v>4581</v>
      </c>
      <c r="C2199" s="1" t="s">
        <v>437</v>
      </c>
      <c r="D2199" s="1">
        <v>403.49</v>
      </c>
      <c r="E2199" s="1">
        <v>12.44</v>
      </c>
      <c r="F2199" s="1">
        <v>415.93</v>
      </c>
    </row>
    <row r="2200" spans="1:6" x14ac:dyDescent="0.2">
      <c r="A2200" s="1" t="s">
        <v>4582</v>
      </c>
      <c r="B2200" s="1" t="s">
        <v>4583</v>
      </c>
    </row>
    <row r="2201" spans="1:6" x14ac:dyDescent="0.2">
      <c r="A2201" s="1" t="s">
        <v>4584</v>
      </c>
      <c r="B2201" s="1" t="s">
        <v>4585</v>
      </c>
      <c r="C2201" s="1" t="s">
        <v>437</v>
      </c>
      <c r="D2201" s="1">
        <v>7.94</v>
      </c>
      <c r="E2201" s="1">
        <v>1.65</v>
      </c>
      <c r="F2201" s="1">
        <v>9.59</v>
      </c>
    </row>
    <row r="2202" spans="1:6" x14ac:dyDescent="0.2">
      <c r="A2202" s="1" t="s">
        <v>4586</v>
      </c>
      <c r="B2202" s="1" t="s">
        <v>4587</v>
      </c>
      <c r="C2202" s="1" t="s">
        <v>437</v>
      </c>
      <c r="D2202" s="1">
        <v>9.94</v>
      </c>
      <c r="E2202" s="1">
        <v>1.65</v>
      </c>
      <c r="F2202" s="1">
        <v>11.59</v>
      </c>
    </row>
    <row r="2203" spans="1:6" x14ac:dyDescent="0.2">
      <c r="A2203" s="1" t="s">
        <v>178</v>
      </c>
      <c r="B2203" s="1" t="s">
        <v>4588</v>
      </c>
      <c r="C2203" s="1" t="s">
        <v>437</v>
      </c>
      <c r="D2203" s="1">
        <v>12.03</v>
      </c>
      <c r="E2203" s="1">
        <v>1.65</v>
      </c>
      <c r="F2203" s="1">
        <v>13.68</v>
      </c>
    </row>
    <row r="2204" spans="1:6" x14ac:dyDescent="0.2">
      <c r="A2204" s="1" t="s">
        <v>4589</v>
      </c>
      <c r="B2204" s="1" t="s">
        <v>4590</v>
      </c>
      <c r="C2204" s="1" t="s">
        <v>437</v>
      </c>
      <c r="D2204" s="1">
        <v>19.899999999999999</v>
      </c>
      <c r="E2204" s="1">
        <v>1.65</v>
      </c>
      <c r="F2204" s="1">
        <v>21.55</v>
      </c>
    </row>
    <row r="2205" spans="1:6" x14ac:dyDescent="0.2">
      <c r="A2205" s="1" t="s">
        <v>4591</v>
      </c>
      <c r="B2205" s="1" t="s">
        <v>4592</v>
      </c>
      <c r="C2205" s="1" t="s">
        <v>437</v>
      </c>
      <c r="D2205" s="1">
        <v>26.86</v>
      </c>
      <c r="E2205" s="1">
        <v>1.65</v>
      </c>
      <c r="F2205" s="1">
        <v>28.51</v>
      </c>
    </row>
    <row r="2206" spans="1:6" x14ac:dyDescent="0.2">
      <c r="A2206" s="1" t="s">
        <v>4593</v>
      </c>
      <c r="B2206" s="1" t="s">
        <v>4594</v>
      </c>
      <c r="C2206" s="1" t="s">
        <v>437</v>
      </c>
      <c r="D2206" s="1">
        <v>38.409999999999997</v>
      </c>
      <c r="E2206" s="1">
        <v>1.65</v>
      </c>
      <c r="F2206" s="1">
        <v>40.06</v>
      </c>
    </row>
    <row r="2207" spans="1:6" x14ac:dyDescent="0.2">
      <c r="A2207" s="1" t="s">
        <v>4595</v>
      </c>
      <c r="B2207" s="1" t="s">
        <v>4596</v>
      </c>
      <c r="C2207" s="1" t="s">
        <v>437</v>
      </c>
      <c r="D2207" s="1">
        <v>59.64</v>
      </c>
      <c r="E2207" s="1">
        <v>1.65</v>
      </c>
      <c r="F2207" s="1">
        <v>61.29</v>
      </c>
    </row>
    <row r="2208" spans="1:6" x14ac:dyDescent="0.2">
      <c r="A2208" s="1" t="s">
        <v>4597</v>
      </c>
      <c r="B2208" s="1" t="s">
        <v>4598</v>
      </c>
    </row>
    <row r="2209" spans="1:6" x14ac:dyDescent="0.2">
      <c r="A2209" s="1" t="s">
        <v>4599</v>
      </c>
      <c r="B2209" s="1" t="s">
        <v>4600</v>
      </c>
      <c r="C2209" s="1" t="s">
        <v>437</v>
      </c>
      <c r="D2209" s="1">
        <v>10.64</v>
      </c>
      <c r="E2209" s="1">
        <v>14.59</v>
      </c>
      <c r="F2209" s="1">
        <v>25.23</v>
      </c>
    </row>
    <row r="2210" spans="1:6" x14ac:dyDescent="0.2">
      <c r="A2210" s="1" t="s">
        <v>4601</v>
      </c>
      <c r="B2210" s="1" t="s">
        <v>4602</v>
      </c>
      <c r="C2210" s="1" t="s">
        <v>437</v>
      </c>
      <c r="D2210" s="1">
        <v>16.13</v>
      </c>
      <c r="E2210" s="1">
        <v>14.59</v>
      </c>
      <c r="F2210" s="1">
        <v>30.72</v>
      </c>
    </row>
    <row r="2211" spans="1:6" x14ac:dyDescent="0.2">
      <c r="A2211" s="1" t="s">
        <v>4603</v>
      </c>
      <c r="B2211" s="1" t="s">
        <v>4604</v>
      </c>
      <c r="C2211" s="1" t="s">
        <v>437</v>
      </c>
      <c r="D2211" s="1">
        <v>32.86</v>
      </c>
      <c r="E2211" s="1">
        <v>14.59</v>
      </c>
      <c r="F2211" s="1">
        <v>47.45</v>
      </c>
    </row>
    <row r="2212" spans="1:6" x14ac:dyDescent="0.2">
      <c r="A2212" s="1" t="s">
        <v>4605</v>
      </c>
      <c r="B2212" s="1" t="s">
        <v>4606</v>
      </c>
      <c r="C2212" s="1" t="s">
        <v>327</v>
      </c>
      <c r="D2212" s="1">
        <v>20.079999999999998</v>
      </c>
      <c r="E2212" s="1">
        <v>2.81</v>
      </c>
      <c r="F2212" s="1">
        <v>22.89</v>
      </c>
    </row>
    <row r="2213" spans="1:6" x14ac:dyDescent="0.2">
      <c r="A2213" s="1" t="s">
        <v>4607</v>
      </c>
      <c r="B2213" s="1" t="s">
        <v>4608</v>
      </c>
      <c r="C2213" s="1" t="s">
        <v>327</v>
      </c>
      <c r="D2213" s="1">
        <v>23.05</v>
      </c>
      <c r="E2213" s="1">
        <v>2.81</v>
      </c>
      <c r="F2213" s="1">
        <v>25.86</v>
      </c>
    </row>
    <row r="2214" spans="1:6" x14ac:dyDescent="0.2">
      <c r="A2214" s="1" t="s">
        <v>4609</v>
      </c>
      <c r="B2214" s="1" t="s">
        <v>4610</v>
      </c>
      <c r="C2214" s="1" t="s">
        <v>327</v>
      </c>
      <c r="D2214" s="1">
        <v>76.25</v>
      </c>
      <c r="E2214" s="1">
        <v>2.81</v>
      </c>
      <c r="F2214" s="1">
        <v>79.06</v>
      </c>
    </row>
    <row r="2215" spans="1:6" x14ac:dyDescent="0.2">
      <c r="A2215" s="1" t="s">
        <v>4611</v>
      </c>
      <c r="B2215" s="1" t="s">
        <v>4612</v>
      </c>
      <c r="C2215" s="1" t="s">
        <v>327</v>
      </c>
      <c r="D2215" s="1">
        <v>20.56</v>
      </c>
      <c r="E2215" s="1">
        <v>2.81</v>
      </c>
      <c r="F2215" s="1">
        <v>23.37</v>
      </c>
    </row>
    <row r="2216" spans="1:6" x14ac:dyDescent="0.2">
      <c r="A2216" s="1" t="s">
        <v>4613</v>
      </c>
      <c r="B2216" s="1" t="s">
        <v>4614</v>
      </c>
      <c r="C2216" s="1" t="s">
        <v>327</v>
      </c>
      <c r="D2216" s="1">
        <v>35.51</v>
      </c>
      <c r="E2216" s="1">
        <v>2.81</v>
      </c>
      <c r="F2216" s="1">
        <v>38.32</v>
      </c>
    </row>
    <row r="2217" spans="1:6" x14ac:dyDescent="0.2">
      <c r="A2217" s="1" t="s">
        <v>4615</v>
      </c>
      <c r="B2217" s="1" t="s">
        <v>4616</v>
      </c>
      <c r="C2217" s="1" t="s">
        <v>327</v>
      </c>
      <c r="D2217" s="1">
        <v>89.62</v>
      </c>
      <c r="E2217" s="1">
        <v>2.81</v>
      </c>
      <c r="F2217" s="1">
        <v>92.43</v>
      </c>
    </row>
    <row r="2218" spans="1:6" x14ac:dyDescent="0.2">
      <c r="A2218" s="1" t="s">
        <v>4617</v>
      </c>
      <c r="B2218" s="1" t="s">
        <v>4618</v>
      </c>
    </row>
    <row r="2219" spans="1:6" x14ac:dyDescent="0.2">
      <c r="A2219" s="1" t="s">
        <v>4619</v>
      </c>
      <c r="B2219" s="1" t="s">
        <v>4620</v>
      </c>
      <c r="C2219" s="1" t="s">
        <v>437</v>
      </c>
      <c r="D2219" s="1">
        <v>72.900000000000006</v>
      </c>
      <c r="E2219" s="1">
        <v>12.44</v>
      </c>
      <c r="F2219" s="1">
        <v>85.34</v>
      </c>
    </row>
    <row r="2220" spans="1:6" x14ac:dyDescent="0.2">
      <c r="A2220" s="1" t="s">
        <v>4621</v>
      </c>
      <c r="B2220" s="1" t="s">
        <v>4622</v>
      </c>
      <c r="C2220" s="1" t="s">
        <v>327</v>
      </c>
      <c r="D2220" s="1">
        <v>73.3</v>
      </c>
      <c r="E2220" s="1">
        <v>20.74</v>
      </c>
      <c r="F2220" s="1">
        <v>94.04</v>
      </c>
    </row>
    <row r="2221" spans="1:6" x14ac:dyDescent="0.2">
      <c r="A2221" s="1" t="s">
        <v>4623</v>
      </c>
      <c r="B2221" s="1" t="s">
        <v>4624</v>
      </c>
      <c r="C2221" s="1" t="s">
        <v>327</v>
      </c>
      <c r="D2221" s="1">
        <v>106.98</v>
      </c>
      <c r="E2221" s="1">
        <v>20.74</v>
      </c>
      <c r="F2221" s="1">
        <v>127.72</v>
      </c>
    </row>
    <row r="2222" spans="1:6" x14ac:dyDescent="0.2">
      <c r="A2222" s="1" t="s">
        <v>4625</v>
      </c>
      <c r="B2222" s="1" t="s">
        <v>4626</v>
      </c>
      <c r="C2222" s="1" t="s">
        <v>327</v>
      </c>
      <c r="D2222" s="1">
        <v>28.5</v>
      </c>
      <c r="E2222" s="1">
        <v>7.91</v>
      </c>
      <c r="F2222" s="1">
        <v>36.409999999999997</v>
      </c>
    </row>
    <row r="2223" spans="1:6" x14ac:dyDescent="0.2">
      <c r="A2223" s="1" t="s">
        <v>4627</v>
      </c>
      <c r="B2223" s="1" t="s">
        <v>4628</v>
      </c>
      <c r="C2223" s="1" t="s">
        <v>327</v>
      </c>
      <c r="D2223" s="1">
        <v>18.36</v>
      </c>
      <c r="E2223" s="1">
        <v>7.91</v>
      </c>
      <c r="F2223" s="1">
        <v>26.27</v>
      </c>
    </row>
    <row r="2224" spans="1:6" x14ac:dyDescent="0.2">
      <c r="A2224" s="1" t="s">
        <v>4629</v>
      </c>
      <c r="B2224" s="1" t="s">
        <v>4630</v>
      </c>
      <c r="C2224" s="1" t="s">
        <v>327</v>
      </c>
      <c r="D2224" s="1">
        <v>12.49</v>
      </c>
      <c r="E2224" s="1">
        <v>6.22</v>
      </c>
      <c r="F2224" s="1">
        <v>18.71</v>
      </c>
    </row>
    <row r="2225" spans="1:8" x14ac:dyDescent="0.2">
      <c r="A2225" s="1" t="s">
        <v>4631</v>
      </c>
      <c r="B2225" s="1" t="s">
        <v>4632</v>
      </c>
      <c r="C2225" s="1" t="s">
        <v>437</v>
      </c>
      <c r="D2225" s="1">
        <v>61</v>
      </c>
      <c r="E2225" s="1">
        <v>12.44</v>
      </c>
      <c r="F2225" s="1">
        <v>73.44</v>
      </c>
    </row>
    <row r="2226" spans="1:8" x14ac:dyDescent="0.2">
      <c r="A2226" s="1" t="s">
        <v>4633</v>
      </c>
      <c r="B2226" s="1" t="s">
        <v>4634</v>
      </c>
      <c r="C2226" s="1" t="s">
        <v>327</v>
      </c>
      <c r="D2226" s="1">
        <v>56.36</v>
      </c>
      <c r="E2226" s="1">
        <v>20.74</v>
      </c>
      <c r="F2226" s="1">
        <v>77.099999999999994</v>
      </c>
    </row>
    <row r="2227" spans="1:8" x14ac:dyDescent="0.2">
      <c r="A2227" s="1" t="s">
        <v>4635</v>
      </c>
      <c r="B2227" s="1" t="s">
        <v>4636</v>
      </c>
      <c r="C2227" s="1" t="s">
        <v>327</v>
      </c>
      <c r="D2227" s="1">
        <v>9.4600000000000009</v>
      </c>
      <c r="E2227" s="1">
        <v>6.22</v>
      </c>
      <c r="F2227" s="1">
        <v>15.68</v>
      </c>
    </row>
    <row r="2228" spans="1:8" x14ac:dyDescent="0.2">
      <c r="A2228" s="1" t="s">
        <v>4637</v>
      </c>
      <c r="B2228" s="1" t="s">
        <v>4638</v>
      </c>
      <c r="C2228" s="1" t="s">
        <v>327</v>
      </c>
      <c r="D2228" s="1">
        <v>55</v>
      </c>
      <c r="E2228" s="1">
        <v>20.74</v>
      </c>
      <c r="F2228" s="1">
        <v>75.739999999999995</v>
      </c>
    </row>
    <row r="2229" spans="1:8" x14ac:dyDescent="0.2">
      <c r="A2229" s="1" t="s">
        <v>4639</v>
      </c>
      <c r="B2229" s="1" t="s">
        <v>4640</v>
      </c>
      <c r="C2229" s="1" t="s">
        <v>327</v>
      </c>
      <c r="D2229" s="1">
        <v>76.209999999999994</v>
      </c>
      <c r="E2229" s="1">
        <v>20.74</v>
      </c>
      <c r="F2229" s="1">
        <v>96.95</v>
      </c>
    </row>
    <row r="2230" spans="1:8" x14ac:dyDescent="0.2">
      <c r="A2230" s="1" t="s">
        <v>4641</v>
      </c>
      <c r="B2230" s="1" t="s">
        <v>4642</v>
      </c>
      <c r="C2230" s="1" t="s">
        <v>327</v>
      </c>
      <c r="D2230" s="1">
        <v>731.06</v>
      </c>
      <c r="E2230" s="1">
        <v>27.94</v>
      </c>
      <c r="F2230" s="1">
        <v>759</v>
      </c>
    </row>
    <row r="2231" spans="1:8" x14ac:dyDescent="0.2">
      <c r="A2231" s="1" t="s">
        <v>4643</v>
      </c>
      <c r="B2231" s="1" t="s">
        <v>4644</v>
      </c>
      <c r="C2231" s="1" t="s">
        <v>327</v>
      </c>
      <c r="D2231" s="1">
        <v>33.409999999999997</v>
      </c>
      <c r="E2231" s="1">
        <v>20.74</v>
      </c>
      <c r="F2231" s="1">
        <v>54.15</v>
      </c>
    </row>
    <row r="2232" spans="1:8" x14ac:dyDescent="0.2">
      <c r="A2232" s="1" t="s">
        <v>4645</v>
      </c>
      <c r="B2232" s="2" t="s">
        <v>4646</v>
      </c>
      <c r="H2232" s="1" t="s">
        <v>8319</v>
      </c>
    </row>
    <row r="2233" spans="1:8" x14ac:dyDescent="0.2">
      <c r="A2233" s="1" t="s">
        <v>4647</v>
      </c>
      <c r="B2233" s="1" t="s">
        <v>4648</v>
      </c>
      <c r="C2233" s="1" t="s">
        <v>437</v>
      </c>
      <c r="D2233" s="1">
        <v>2.73</v>
      </c>
      <c r="E2233" s="1">
        <v>12.44</v>
      </c>
      <c r="F2233" s="1">
        <v>15.17</v>
      </c>
    </row>
    <row r="2234" spans="1:8" x14ac:dyDescent="0.2">
      <c r="A2234" s="1" t="s">
        <v>4649</v>
      </c>
      <c r="B2234" s="1" t="s">
        <v>4650</v>
      </c>
      <c r="C2234" s="1" t="s">
        <v>437</v>
      </c>
      <c r="D2234" s="1">
        <v>3</v>
      </c>
      <c r="E2234" s="1">
        <v>12.44</v>
      </c>
      <c r="F2234" s="1">
        <v>15.44</v>
      </c>
      <c r="H2234" s="1" t="s">
        <v>8318</v>
      </c>
    </row>
    <row r="2235" spans="1:8" x14ac:dyDescent="0.2">
      <c r="A2235" s="1" t="s">
        <v>4651</v>
      </c>
      <c r="B2235" s="1" t="s">
        <v>4652</v>
      </c>
      <c r="C2235" s="1" t="s">
        <v>437</v>
      </c>
      <c r="D2235" s="1">
        <v>5.05</v>
      </c>
      <c r="E2235" s="1">
        <v>12.44</v>
      </c>
      <c r="F2235" s="1">
        <v>17.489999999999998</v>
      </c>
    </row>
    <row r="2236" spans="1:8" x14ac:dyDescent="0.2">
      <c r="A2236" s="1" t="s">
        <v>179</v>
      </c>
      <c r="B2236" s="1" t="s">
        <v>4653</v>
      </c>
      <c r="C2236" s="1" t="s">
        <v>437</v>
      </c>
      <c r="D2236" s="1">
        <v>3.64</v>
      </c>
      <c r="E2236" s="1">
        <v>12.44</v>
      </c>
      <c r="F2236" s="1">
        <v>16.079999999999998</v>
      </c>
    </row>
    <row r="2237" spans="1:8" x14ac:dyDescent="0.2">
      <c r="A2237" s="1" t="s">
        <v>180</v>
      </c>
      <c r="B2237" s="1" t="s">
        <v>4654</v>
      </c>
      <c r="C2237" s="1" t="s">
        <v>437</v>
      </c>
      <c r="D2237" s="1">
        <v>5.86</v>
      </c>
      <c r="E2237" s="1">
        <v>12.44</v>
      </c>
      <c r="F2237" s="1">
        <v>18.3</v>
      </c>
    </row>
    <row r="2238" spans="1:8" x14ac:dyDescent="0.2">
      <c r="A2238" s="1" t="s">
        <v>4655</v>
      </c>
      <c r="B2238" s="1" t="s">
        <v>4656</v>
      </c>
    </row>
    <row r="2239" spans="1:8" x14ac:dyDescent="0.2">
      <c r="A2239" s="1" t="s">
        <v>4657</v>
      </c>
      <c r="B2239" s="1" t="s">
        <v>4658</v>
      </c>
      <c r="C2239" s="1" t="s">
        <v>437</v>
      </c>
      <c r="E2239" s="1">
        <v>10.37</v>
      </c>
      <c r="F2239" s="1">
        <v>10.37</v>
      </c>
    </row>
    <row r="2240" spans="1:8" x14ac:dyDescent="0.2">
      <c r="A2240" s="1" t="s">
        <v>4659</v>
      </c>
      <c r="B2240" s="1" t="s">
        <v>4660</v>
      </c>
      <c r="C2240" s="1" t="s">
        <v>437</v>
      </c>
      <c r="E2240" s="1">
        <v>16.59</v>
      </c>
      <c r="F2240" s="1">
        <v>16.59</v>
      </c>
    </row>
    <row r="2241" spans="1:6" x14ac:dyDescent="0.2">
      <c r="A2241" s="1" t="s">
        <v>4661</v>
      </c>
      <c r="B2241" s="1" t="s">
        <v>4662</v>
      </c>
      <c r="C2241" s="1" t="s">
        <v>327</v>
      </c>
      <c r="E2241" s="1">
        <v>12.44</v>
      </c>
      <c r="F2241" s="1">
        <v>12.44</v>
      </c>
    </row>
    <row r="2242" spans="1:6" x14ac:dyDescent="0.2">
      <c r="A2242" s="1" t="s">
        <v>4663</v>
      </c>
      <c r="B2242" s="1" t="s">
        <v>4664</v>
      </c>
      <c r="C2242" s="1" t="s">
        <v>437</v>
      </c>
      <c r="E2242" s="1">
        <v>41.47</v>
      </c>
      <c r="F2242" s="1">
        <v>41.47</v>
      </c>
    </row>
    <row r="2243" spans="1:6" x14ac:dyDescent="0.2">
      <c r="A2243" s="1" t="s">
        <v>4665</v>
      </c>
      <c r="B2243" s="1" t="s">
        <v>4666</v>
      </c>
    </row>
    <row r="2244" spans="1:6" x14ac:dyDescent="0.2">
      <c r="A2244" s="1" t="s">
        <v>4667</v>
      </c>
      <c r="B2244" s="1" t="s">
        <v>4668</v>
      </c>
      <c r="C2244" s="1" t="s">
        <v>437</v>
      </c>
      <c r="D2244" s="1">
        <v>61.69</v>
      </c>
      <c r="E2244" s="1">
        <v>20.74</v>
      </c>
      <c r="F2244" s="1">
        <v>82.43</v>
      </c>
    </row>
    <row r="2245" spans="1:6" x14ac:dyDescent="0.2">
      <c r="A2245" s="1" t="s">
        <v>4669</v>
      </c>
      <c r="B2245" s="1" t="s">
        <v>4670</v>
      </c>
      <c r="C2245" s="1" t="s">
        <v>437</v>
      </c>
      <c r="D2245" s="1">
        <v>83.93</v>
      </c>
      <c r="E2245" s="1">
        <v>20.74</v>
      </c>
      <c r="F2245" s="1">
        <v>104.67</v>
      </c>
    </row>
    <row r="2246" spans="1:6" x14ac:dyDescent="0.2">
      <c r="A2246" s="1" t="s">
        <v>4671</v>
      </c>
      <c r="B2246" s="1" t="s">
        <v>4672</v>
      </c>
      <c r="C2246" s="1" t="s">
        <v>437</v>
      </c>
      <c r="D2246" s="1">
        <v>101.19</v>
      </c>
      <c r="E2246" s="1">
        <v>20.74</v>
      </c>
      <c r="F2246" s="1">
        <v>121.93</v>
      </c>
    </row>
    <row r="2247" spans="1:6" x14ac:dyDescent="0.2">
      <c r="A2247" s="1" t="s">
        <v>4673</v>
      </c>
      <c r="B2247" s="1" t="s">
        <v>4674</v>
      </c>
      <c r="C2247" s="1" t="s">
        <v>437</v>
      </c>
      <c r="D2247" s="1">
        <v>122.36</v>
      </c>
      <c r="E2247" s="1">
        <v>20.74</v>
      </c>
      <c r="F2247" s="1">
        <v>143.1</v>
      </c>
    </row>
    <row r="2248" spans="1:6" x14ac:dyDescent="0.2">
      <c r="A2248" s="1" t="s">
        <v>4675</v>
      </c>
      <c r="B2248" s="1" t="s">
        <v>4676</v>
      </c>
      <c r="C2248" s="1" t="s">
        <v>437</v>
      </c>
      <c r="D2248" s="1">
        <v>142.68</v>
      </c>
      <c r="E2248" s="1">
        <v>20.74</v>
      </c>
      <c r="F2248" s="1">
        <v>163.41999999999999</v>
      </c>
    </row>
    <row r="2249" spans="1:6" x14ac:dyDescent="0.2">
      <c r="A2249" s="1" t="s">
        <v>4677</v>
      </c>
      <c r="B2249" s="1" t="s">
        <v>4678</v>
      </c>
      <c r="C2249" s="1" t="s">
        <v>437</v>
      </c>
      <c r="D2249" s="1">
        <v>128.41</v>
      </c>
      <c r="E2249" s="1">
        <v>31.1</v>
      </c>
      <c r="F2249" s="1">
        <v>159.51</v>
      </c>
    </row>
    <row r="2250" spans="1:6" x14ac:dyDescent="0.2">
      <c r="A2250" s="1" t="s">
        <v>4679</v>
      </c>
      <c r="B2250" s="1" t="s">
        <v>4680</v>
      </c>
      <c r="C2250" s="1" t="s">
        <v>437</v>
      </c>
      <c r="D2250" s="1">
        <v>145.24</v>
      </c>
      <c r="E2250" s="1">
        <v>31.1</v>
      </c>
      <c r="F2250" s="1">
        <v>176.34</v>
      </c>
    </row>
    <row r="2251" spans="1:6" x14ac:dyDescent="0.2">
      <c r="A2251" s="1" t="s">
        <v>4681</v>
      </c>
      <c r="B2251" s="1" t="s">
        <v>4682</v>
      </c>
      <c r="C2251" s="1" t="s">
        <v>437</v>
      </c>
      <c r="D2251" s="1">
        <v>163.94</v>
      </c>
      <c r="E2251" s="1">
        <v>31.1</v>
      </c>
      <c r="F2251" s="1">
        <v>195.04</v>
      </c>
    </row>
    <row r="2252" spans="1:6" x14ac:dyDescent="0.2">
      <c r="A2252" s="1" t="s">
        <v>4683</v>
      </c>
      <c r="B2252" s="1" t="s">
        <v>4684</v>
      </c>
      <c r="C2252" s="1" t="s">
        <v>437</v>
      </c>
      <c r="D2252" s="1">
        <v>183.52</v>
      </c>
      <c r="E2252" s="1">
        <v>31.1</v>
      </c>
      <c r="F2252" s="1">
        <v>214.62</v>
      </c>
    </row>
    <row r="2253" spans="1:6" x14ac:dyDescent="0.2">
      <c r="A2253" s="1" t="s">
        <v>4685</v>
      </c>
      <c r="B2253" s="1" t="s">
        <v>4686</v>
      </c>
      <c r="C2253" s="1" t="s">
        <v>437</v>
      </c>
      <c r="D2253" s="1">
        <v>207.43</v>
      </c>
      <c r="E2253" s="1">
        <v>41.47</v>
      </c>
      <c r="F2253" s="1">
        <v>248.9</v>
      </c>
    </row>
    <row r="2254" spans="1:6" x14ac:dyDescent="0.2">
      <c r="A2254" s="1" t="s">
        <v>4687</v>
      </c>
      <c r="B2254" s="1" t="s">
        <v>4688</v>
      </c>
      <c r="C2254" s="1" t="s">
        <v>437</v>
      </c>
      <c r="D2254" s="1">
        <v>312.74</v>
      </c>
      <c r="E2254" s="1">
        <v>41.47</v>
      </c>
      <c r="F2254" s="1">
        <v>354.21</v>
      </c>
    </row>
    <row r="2255" spans="1:6" x14ac:dyDescent="0.2">
      <c r="A2255" s="1" t="s">
        <v>4689</v>
      </c>
      <c r="B2255" s="1" t="s">
        <v>4690</v>
      </c>
      <c r="C2255" s="1" t="s">
        <v>437</v>
      </c>
      <c r="D2255" s="1">
        <v>80.12</v>
      </c>
      <c r="E2255" s="1">
        <v>20.74</v>
      </c>
      <c r="F2255" s="1">
        <v>100.86</v>
      </c>
    </row>
    <row r="2256" spans="1:6" x14ac:dyDescent="0.2">
      <c r="A2256" s="1" t="s">
        <v>4691</v>
      </c>
      <c r="B2256" s="1" t="s">
        <v>4692</v>
      </c>
      <c r="C2256" s="1" t="s">
        <v>437</v>
      </c>
      <c r="D2256" s="1">
        <v>100.27</v>
      </c>
      <c r="E2256" s="1">
        <v>20.74</v>
      </c>
      <c r="F2256" s="1">
        <v>121.01</v>
      </c>
    </row>
    <row r="2257" spans="1:6" x14ac:dyDescent="0.2">
      <c r="A2257" s="1" t="s">
        <v>4693</v>
      </c>
      <c r="B2257" s="1" t="s">
        <v>4694</v>
      </c>
      <c r="C2257" s="1" t="s">
        <v>437</v>
      </c>
      <c r="D2257" s="1">
        <v>124.9</v>
      </c>
      <c r="E2257" s="1">
        <v>20.74</v>
      </c>
      <c r="F2257" s="1">
        <v>145.63999999999999</v>
      </c>
    </row>
    <row r="2258" spans="1:6" x14ac:dyDescent="0.2">
      <c r="A2258" s="1" t="s">
        <v>4695</v>
      </c>
      <c r="B2258" s="1" t="s">
        <v>4696</v>
      </c>
      <c r="C2258" s="1" t="s">
        <v>437</v>
      </c>
      <c r="D2258" s="1">
        <v>153.06</v>
      </c>
      <c r="E2258" s="1">
        <v>20.74</v>
      </c>
      <c r="F2258" s="1">
        <v>173.8</v>
      </c>
    </row>
    <row r="2259" spans="1:6" x14ac:dyDescent="0.2">
      <c r="A2259" s="1" t="s">
        <v>4697</v>
      </c>
      <c r="B2259" s="1" t="s">
        <v>4698</v>
      </c>
    </row>
    <row r="2260" spans="1:6" x14ac:dyDescent="0.2">
      <c r="A2260" s="1" t="s">
        <v>4699</v>
      </c>
      <c r="B2260" s="1" t="s">
        <v>4700</v>
      </c>
      <c r="C2260" s="1" t="s">
        <v>437</v>
      </c>
      <c r="D2260" s="1">
        <v>135.19</v>
      </c>
      <c r="E2260" s="1">
        <v>31.1</v>
      </c>
      <c r="F2260" s="1">
        <v>166.29</v>
      </c>
    </row>
    <row r="2261" spans="1:6" x14ac:dyDescent="0.2">
      <c r="A2261" s="1" t="s">
        <v>4701</v>
      </c>
      <c r="B2261" s="1" t="s">
        <v>4702</v>
      </c>
      <c r="C2261" s="1" t="s">
        <v>437</v>
      </c>
      <c r="D2261" s="1">
        <v>155.18</v>
      </c>
      <c r="E2261" s="1">
        <v>31.1</v>
      </c>
      <c r="F2261" s="1">
        <v>186.28</v>
      </c>
    </row>
    <row r="2262" spans="1:6" x14ac:dyDescent="0.2">
      <c r="A2262" s="1" t="s">
        <v>4703</v>
      </c>
      <c r="B2262" s="1" t="s">
        <v>4704</v>
      </c>
      <c r="C2262" s="1" t="s">
        <v>437</v>
      </c>
      <c r="D2262" s="1">
        <v>177.23</v>
      </c>
      <c r="E2262" s="1">
        <v>31.1</v>
      </c>
      <c r="F2262" s="1">
        <v>208.33</v>
      </c>
    </row>
    <row r="2263" spans="1:6" x14ac:dyDescent="0.2">
      <c r="A2263" s="1" t="s">
        <v>4705</v>
      </c>
      <c r="B2263" s="1" t="s">
        <v>4706</v>
      </c>
      <c r="C2263" s="1" t="s">
        <v>437</v>
      </c>
      <c r="D2263" s="1">
        <v>194.7</v>
      </c>
      <c r="E2263" s="1">
        <v>41.47</v>
      </c>
      <c r="F2263" s="1">
        <v>236.17</v>
      </c>
    </row>
    <row r="2264" spans="1:6" x14ac:dyDescent="0.2">
      <c r="A2264" s="1" t="s">
        <v>4707</v>
      </c>
      <c r="B2264" s="1" t="s">
        <v>4708</v>
      </c>
      <c r="C2264" s="1" t="s">
        <v>437</v>
      </c>
      <c r="D2264" s="1">
        <v>269.44</v>
      </c>
      <c r="E2264" s="1">
        <v>41.47</v>
      </c>
      <c r="F2264" s="1">
        <v>310.91000000000003</v>
      </c>
    </row>
    <row r="2265" spans="1:6" x14ac:dyDescent="0.2">
      <c r="A2265" s="1" t="s">
        <v>4709</v>
      </c>
      <c r="B2265" s="1" t="s">
        <v>4710</v>
      </c>
      <c r="C2265" s="1" t="s">
        <v>437</v>
      </c>
      <c r="D2265" s="1">
        <v>32.29</v>
      </c>
      <c r="E2265" s="1">
        <v>2.0699999999999998</v>
      </c>
      <c r="F2265" s="1">
        <v>34.36</v>
      </c>
    </row>
    <row r="2266" spans="1:6" x14ac:dyDescent="0.2">
      <c r="A2266" s="1" t="s">
        <v>4711</v>
      </c>
      <c r="B2266" s="1" t="s">
        <v>4712</v>
      </c>
      <c r="C2266" s="1" t="s">
        <v>437</v>
      </c>
      <c r="D2266" s="1">
        <v>51.77</v>
      </c>
      <c r="E2266" s="1">
        <v>2.0699999999999998</v>
      </c>
      <c r="F2266" s="1">
        <v>53.84</v>
      </c>
    </row>
    <row r="2267" spans="1:6" x14ac:dyDescent="0.2">
      <c r="A2267" s="1" t="s">
        <v>4713</v>
      </c>
      <c r="B2267" s="1" t="s">
        <v>4714</v>
      </c>
      <c r="C2267" s="1" t="s">
        <v>437</v>
      </c>
      <c r="D2267" s="1">
        <v>71.06</v>
      </c>
      <c r="E2267" s="1">
        <v>2.0699999999999998</v>
      </c>
      <c r="F2267" s="1">
        <v>73.13</v>
      </c>
    </row>
    <row r="2268" spans="1:6" x14ac:dyDescent="0.2">
      <c r="A2268" s="1" t="s">
        <v>4715</v>
      </c>
      <c r="B2268" s="1" t="s">
        <v>4716</v>
      </c>
      <c r="C2268" s="1" t="s">
        <v>437</v>
      </c>
      <c r="D2268" s="1">
        <v>98.97</v>
      </c>
      <c r="E2268" s="1">
        <v>2.0699999999999998</v>
      </c>
      <c r="F2268" s="1">
        <v>101.04</v>
      </c>
    </row>
    <row r="2269" spans="1:6" x14ac:dyDescent="0.2">
      <c r="A2269" s="1" t="s">
        <v>4717</v>
      </c>
      <c r="B2269" s="1" t="s">
        <v>4718</v>
      </c>
      <c r="C2269" s="1" t="s">
        <v>437</v>
      </c>
      <c r="D2269" s="1">
        <v>113.62</v>
      </c>
      <c r="E2269" s="1">
        <v>2.0699999999999998</v>
      </c>
      <c r="F2269" s="1">
        <v>115.69</v>
      </c>
    </row>
    <row r="2270" spans="1:6" x14ac:dyDescent="0.2">
      <c r="A2270" s="1" t="s">
        <v>4719</v>
      </c>
      <c r="B2270" s="1" t="s">
        <v>4720</v>
      </c>
      <c r="C2270" s="1" t="s">
        <v>437</v>
      </c>
      <c r="D2270" s="1">
        <v>152.49</v>
      </c>
      <c r="E2270" s="1">
        <v>2.0699999999999998</v>
      </c>
      <c r="F2270" s="1">
        <v>154.56</v>
      </c>
    </row>
    <row r="2271" spans="1:6" x14ac:dyDescent="0.2">
      <c r="A2271" s="1" t="s">
        <v>4721</v>
      </c>
      <c r="B2271" s="1" t="s">
        <v>4722</v>
      </c>
      <c r="C2271" s="1" t="s">
        <v>437</v>
      </c>
      <c r="D2271" s="1">
        <v>209.18</v>
      </c>
      <c r="E2271" s="1">
        <v>2.0699999999999998</v>
      </c>
      <c r="F2271" s="1">
        <v>211.25</v>
      </c>
    </row>
    <row r="2272" spans="1:6" x14ac:dyDescent="0.2">
      <c r="A2272" s="1" t="s">
        <v>4723</v>
      </c>
      <c r="B2272" s="1" t="s">
        <v>4724</v>
      </c>
    </row>
    <row r="2273" spans="1:6" x14ac:dyDescent="0.2">
      <c r="A2273" s="1" t="s">
        <v>4725</v>
      </c>
      <c r="B2273" s="1" t="s">
        <v>4726</v>
      </c>
      <c r="C2273" s="1" t="s">
        <v>327</v>
      </c>
      <c r="D2273" s="1">
        <v>8.08</v>
      </c>
      <c r="E2273" s="1">
        <v>10.37</v>
      </c>
      <c r="F2273" s="1">
        <v>18.45</v>
      </c>
    </row>
    <row r="2274" spans="1:6" x14ac:dyDescent="0.2">
      <c r="A2274" s="1" t="s">
        <v>4727</v>
      </c>
      <c r="B2274" s="1" t="s">
        <v>4728</v>
      </c>
      <c r="C2274" s="1" t="s">
        <v>327</v>
      </c>
      <c r="D2274" s="1">
        <v>10.34</v>
      </c>
      <c r="E2274" s="1">
        <v>10.37</v>
      </c>
      <c r="F2274" s="1">
        <v>20.71</v>
      </c>
    </row>
    <row r="2275" spans="1:6" x14ac:dyDescent="0.2">
      <c r="A2275" s="1" t="s">
        <v>4729</v>
      </c>
      <c r="B2275" s="1" t="s">
        <v>4730</v>
      </c>
      <c r="C2275" s="1" t="s">
        <v>327</v>
      </c>
      <c r="D2275" s="1">
        <v>14.9</v>
      </c>
      <c r="E2275" s="1">
        <v>10.37</v>
      </c>
      <c r="F2275" s="1">
        <v>25.27</v>
      </c>
    </row>
    <row r="2276" spans="1:6" x14ac:dyDescent="0.2">
      <c r="A2276" s="1" t="s">
        <v>4731</v>
      </c>
      <c r="B2276" s="1" t="s">
        <v>4732</v>
      </c>
      <c r="C2276" s="1" t="s">
        <v>327</v>
      </c>
      <c r="D2276" s="1">
        <v>17.649999999999999</v>
      </c>
      <c r="E2276" s="1">
        <v>10.37</v>
      </c>
      <c r="F2276" s="1">
        <v>28.02</v>
      </c>
    </row>
    <row r="2277" spans="1:6" x14ac:dyDescent="0.2">
      <c r="A2277" s="1" t="s">
        <v>4733</v>
      </c>
      <c r="B2277" s="1" t="s">
        <v>4734</v>
      </c>
      <c r="C2277" s="1" t="s">
        <v>327</v>
      </c>
      <c r="D2277" s="1">
        <v>17.84</v>
      </c>
      <c r="E2277" s="1">
        <v>10.37</v>
      </c>
      <c r="F2277" s="1">
        <v>28.21</v>
      </c>
    </row>
    <row r="2278" spans="1:6" x14ac:dyDescent="0.2">
      <c r="A2278" s="1" t="s">
        <v>4735</v>
      </c>
      <c r="B2278" s="1" t="s">
        <v>4736</v>
      </c>
      <c r="C2278" s="1" t="s">
        <v>327</v>
      </c>
      <c r="D2278" s="1">
        <v>23.36</v>
      </c>
      <c r="E2278" s="1">
        <v>10.37</v>
      </c>
      <c r="F2278" s="1">
        <v>33.729999999999997</v>
      </c>
    </row>
    <row r="2279" spans="1:6" x14ac:dyDescent="0.2">
      <c r="A2279" s="1" t="s">
        <v>4737</v>
      </c>
      <c r="B2279" s="1" t="s">
        <v>4738</v>
      </c>
      <c r="C2279" s="1" t="s">
        <v>327</v>
      </c>
      <c r="D2279" s="1">
        <v>13.3</v>
      </c>
      <c r="E2279" s="1">
        <v>10.37</v>
      </c>
      <c r="F2279" s="1">
        <v>23.67</v>
      </c>
    </row>
    <row r="2280" spans="1:6" x14ac:dyDescent="0.2">
      <c r="A2280" s="1" t="s">
        <v>4739</v>
      </c>
      <c r="B2280" s="1" t="s">
        <v>4740</v>
      </c>
      <c r="C2280" s="1" t="s">
        <v>327</v>
      </c>
      <c r="D2280" s="1">
        <v>17.53</v>
      </c>
      <c r="E2280" s="1">
        <v>10.37</v>
      </c>
      <c r="F2280" s="1">
        <v>27.9</v>
      </c>
    </row>
    <row r="2281" spans="1:6" x14ac:dyDescent="0.2">
      <c r="A2281" s="1" t="s">
        <v>4741</v>
      </c>
      <c r="B2281" s="1" t="s">
        <v>4742</v>
      </c>
      <c r="C2281" s="1" t="s">
        <v>327</v>
      </c>
      <c r="D2281" s="1">
        <v>20.309999999999999</v>
      </c>
      <c r="E2281" s="1">
        <v>10.37</v>
      </c>
      <c r="F2281" s="1">
        <v>30.68</v>
      </c>
    </row>
    <row r="2282" spans="1:6" x14ac:dyDescent="0.2">
      <c r="A2282" s="1" t="s">
        <v>4743</v>
      </c>
      <c r="B2282" s="1" t="s">
        <v>4744</v>
      </c>
      <c r="C2282" s="1" t="s">
        <v>327</v>
      </c>
      <c r="D2282" s="1">
        <v>22.76</v>
      </c>
      <c r="E2282" s="1">
        <v>10.37</v>
      </c>
      <c r="F2282" s="1">
        <v>33.130000000000003</v>
      </c>
    </row>
    <row r="2283" spans="1:6" x14ac:dyDescent="0.2">
      <c r="A2283" s="1" t="s">
        <v>4745</v>
      </c>
      <c r="B2283" s="1" t="s">
        <v>4746</v>
      </c>
      <c r="C2283" s="1" t="s">
        <v>327</v>
      </c>
      <c r="D2283" s="1">
        <v>26.15</v>
      </c>
      <c r="E2283" s="1">
        <v>10.37</v>
      </c>
      <c r="F2283" s="1">
        <v>36.520000000000003</v>
      </c>
    </row>
    <row r="2284" spans="1:6" x14ac:dyDescent="0.2">
      <c r="A2284" s="1" t="s">
        <v>4747</v>
      </c>
      <c r="B2284" s="1" t="s">
        <v>4748</v>
      </c>
      <c r="C2284" s="1" t="s">
        <v>327</v>
      </c>
      <c r="D2284" s="1">
        <v>34.43</v>
      </c>
      <c r="E2284" s="1">
        <v>10.37</v>
      </c>
      <c r="F2284" s="1">
        <v>44.8</v>
      </c>
    </row>
    <row r="2285" spans="1:6" x14ac:dyDescent="0.2">
      <c r="A2285" s="1" t="s">
        <v>4749</v>
      </c>
      <c r="B2285" s="1" t="s">
        <v>4750</v>
      </c>
      <c r="C2285" s="1" t="s">
        <v>327</v>
      </c>
      <c r="D2285" s="1">
        <v>16.010000000000002</v>
      </c>
      <c r="E2285" s="1">
        <v>10.37</v>
      </c>
      <c r="F2285" s="1">
        <v>26.38</v>
      </c>
    </row>
    <row r="2286" spans="1:6" x14ac:dyDescent="0.2">
      <c r="A2286" s="1" t="s">
        <v>4751</v>
      </c>
      <c r="B2286" s="1" t="s">
        <v>4752</v>
      </c>
      <c r="C2286" s="1" t="s">
        <v>327</v>
      </c>
      <c r="D2286" s="1">
        <v>18.73</v>
      </c>
      <c r="E2286" s="1">
        <v>10.37</v>
      </c>
      <c r="F2286" s="1">
        <v>29.1</v>
      </c>
    </row>
    <row r="2287" spans="1:6" x14ac:dyDescent="0.2">
      <c r="A2287" s="1" t="s">
        <v>4753</v>
      </c>
      <c r="B2287" s="1" t="s">
        <v>4754</v>
      </c>
      <c r="C2287" s="1" t="s">
        <v>327</v>
      </c>
      <c r="D2287" s="1">
        <v>24.39</v>
      </c>
      <c r="E2287" s="1">
        <v>10.37</v>
      </c>
      <c r="F2287" s="1">
        <v>34.76</v>
      </c>
    </row>
    <row r="2288" spans="1:6" x14ac:dyDescent="0.2">
      <c r="A2288" s="1" t="s">
        <v>4755</v>
      </c>
      <c r="B2288" s="1" t="s">
        <v>4756</v>
      </c>
      <c r="C2288" s="1" t="s">
        <v>327</v>
      </c>
      <c r="D2288" s="1">
        <v>27.59</v>
      </c>
      <c r="E2288" s="1">
        <v>10.37</v>
      </c>
      <c r="F2288" s="1">
        <v>37.96</v>
      </c>
    </row>
    <row r="2289" spans="1:8" x14ac:dyDescent="0.2">
      <c r="A2289" s="1" t="s">
        <v>4757</v>
      </c>
      <c r="B2289" s="1" t="s">
        <v>4758</v>
      </c>
      <c r="C2289" s="1" t="s">
        <v>327</v>
      </c>
      <c r="D2289" s="1">
        <v>35.11</v>
      </c>
      <c r="E2289" s="1">
        <v>14.51</v>
      </c>
      <c r="F2289" s="1">
        <v>49.62</v>
      </c>
    </row>
    <row r="2290" spans="1:8" x14ac:dyDescent="0.2">
      <c r="A2290" s="1" t="s">
        <v>4759</v>
      </c>
      <c r="B2290" s="1" t="s">
        <v>4760</v>
      </c>
      <c r="C2290" s="1" t="s">
        <v>327</v>
      </c>
      <c r="D2290" s="1">
        <v>42.49</v>
      </c>
      <c r="E2290" s="1">
        <v>14.51</v>
      </c>
      <c r="F2290" s="1">
        <v>57</v>
      </c>
    </row>
    <row r="2291" spans="1:8" x14ac:dyDescent="0.2">
      <c r="A2291" s="1" t="s">
        <v>4761</v>
      </c>
      <c r="B2291" s="1" t="s">
        <v>4762</v>
      </c>
      <c r="C2291" s="1" t="s">
        <v>327</v>
      </c>
      <c r="D2291" s="1">
        <v>52.77</v>
      </c>
      <c r="E2291" s="1">
        <v>14.51</v>
      </c>
      <c r="F2291" s="1">
        <v>67.28</v>
      </c>
    </row>
    <row r="2292" spans="1:8" x14ac:dyDescent="0.2">
      <c r="A2292" s="1" t="s">
        <v>4763</v>
      </c>
      <c r="B2292" s="2" t="s">
        <v>181</v>
      </c>
      <c r="H2292" s="1" t="s">
        <v>8319</v>
      </c>
    </row>
    <row r="2293" spans="1:8" x14ac:dyDescent="0.2">
      <c r="A2293" s="1" t="s">
        <v>4764</v>
      </c>
      <c r="B2293" s="1" t="s">
        <v>4765</v>
      </c>
    </row>
    <row r="2294" spans="1:8" x14ac:dyDescent="0.2">
      <c r="A2294" s="1" t="s">
        <v>4766</v>
      </c>
      <c r="B2294" s="1" t="s">
        <v>4767</v>
      </c>
      <c r="C2294" s="1" t="s">
        <v>437</v>
      </c>
      <c r="D2294" s="1">
        <v>1.64</v>
      </c>
      <c r="E2294" s="1">
        <v>1.65</v>
      </c>
      <c r="F2294" s="1">
        <v>3.29</v>
      </c>
    </row>
    <row r="2295" spans="1:8" x14ac:dyDescent="0.2">
      <c r="A2295" s="1" t="s">
        <v>4768</v>
      </c>
      <c r="B2295" s="1" t="s">
        <v>4769</v>
      </c>
      <c r="C2295" s="1" t="s">
        <v>437</v>
      </c>
      <c r="D2295" s="1">
        <v>2.58</v>
      </c>
      <c r="E2295" s="1">
        <v>1.65</v>
      </c>
      <c r="F2295" s="1">
        <v>4.2300000000000004</v>
      </c>
      <c r="H2295" s="1" t="s">
        <v>8318</v>
      </c>
    </row>
    <row r="2296" spans="1:8" x14ac:dyDescent="0.2">
      <c r="A2296" s="1" t="s">
        <v>4770</v>
      </c>
      <c r="B2296" s="1" t="s">
        <v>4771</v>
      </c>
      <c r="C2296" s="1" t="s">
        <v>437</v>
      </c>
      <c r="D2296" s="1">
        <v>3.99</v>
      </c>
      <c r="E2296" s="1">
        <v>2.4900000000000002</v>
      </c>
      <c r="F2296" s="1">
        <v>6.48</v>
      </c>
      <c r="H2296" s="1" t="s">
        <v>8318</v>
      </c>
    </row>
    <row r="2297" spans="1:8" x14ac:dyDescent="0.2">
      <c r="A2297" s="1" t="s">
        <v>4772</v>
      </c>
      <c r="B2297" s="1" t="s">
        <v>4773</v>
      </c>
      <c r="C2297" s="1" t="s">
        <v>437</v>
      </c>
      <c r="D2297" s="1">
        <v>6.57</v>
      </c>
      <c r="E2297" s="1">
        <v>2.9</v>
      </c>
      <c r="F2297" s="1">
        <v>9.4700000000000006</v>
      </c>
    </row>
    <row r="2298" spans="1:8" x14ac:dyDescent="0.2">
      <c r="A2298" s="1" t="s">
        <v>4774</v>
      </c>
      <c r="B2298" s="1" t="s">
        <v>4775</v>
      </c>
      <c r="C2298" s="1" t="s">
        <v>437</v>
      </c>
      <c r="D2298" s="1">
        <v>10.99</v>
      </c>
      <c r="E2298" s="1">
        <v>3.32</v>
      </c>
      <c r="F2298" s="1">
        <v>14.31</v>
      </c>
    </row>
    <row r="2299" spans="1:8" x14ac:dyDescent="0.2">
      <c r="A2299" s="1" t="s">
        <v>4776</v>
      </c>
      <c r="B2299" s="1" t="s">
        <v>4777</v>
      </c>
    </row>
    <row r="2300" spans="1:8" x14ac:dyDescent="0.2">
      <c r="A2300" s="1" t="s">
        <v>4778</v>
      </c>
      <c r="B2300" s="1" t="s">
        <v>4779</v>
      </c>
      <c r="C2300" s="1" t="s">
        <v>437</v>
      </c>
      <c r="D2300" s="1">
        <v>1.41</v>
      </c>
      <c r="E2300" s="1">
        <v>1.65</v>
      </c>
      <c r="F2300" s="1">
        <v>3.06</v>
      </c>
    </row>
    <row r="2301" spans="1:8" x14ac:dyDescent="0.2">
      <c r="A2301" s="1" t="s">
        <v>4780</v>
      </c>
      <c r="B2301" s="1" t="s">
        <v>4781</v>
      </c>
      <c r="C2301" s="1" t="s">
        <v>437</v>
      </c>
      <c r="D2301" s="1">
        <v>2.4900000000000002</v>
      </c>
      <c r="E2301" s="1">
        <v>2.0699999999999998</v>
      </c>
      <c r="F2301" s="1">
        <v>4.5599999999999996</v>
      </c>
    </row>
    <row r="2302" spans="1:8" x14ac:dyDescent="0.2">
      <c r="A2302" s="1" t="s">
        <v>4782</v>
      </c>
      <c r="B2302" s="1" t="s">
        <v>4783</v>
      </c>
      <c r="C2302" s="1" t="s">
        <v>437</v>
      </c>
      <c r="D2302" s="1">
        <v>4.22</v>
      </c>
      <c r="E2302" s="1">
        <v>2.4900000000000002</v>
      </c>
      <c r="F2302" s="1">
        <v>6.71</v>
      </c>
    </row>
    <row r="2303" spans="1:8" x14ac:dyDescent="0.2">
      <c r="A2303" s="1" t="s">
        <v>4784</v>
      </c>
      <c r="B2303" s="1" t="s">
        <v>4785</v>
      </c>
      <c r="C2303" s="1" t="s">
        <v>437</v>
      </c>
      <c r="D2303" s="1">
        <v>6.06</v>
      </c>
      <c r="E2303" s="1">
        <v>2.9</v>
      </c>
      <c r="F2303" s="1">
        <v>8.9600000000000009</v>
      </c>
    </row>
    <row r="2304" spans="1:8" x14ac:dyDescent="0.2">
      <c r="A2304" s="1" t="s">
        <v>4786</v>
      </c>
      <c r="B2304" s="1" t="s">
        <v>4787</v>
      </c>
      <c r="C2304" s="1" t="s">
        <v>437</v>
      </c>
      <c r="D2304" s="1">
        <v>9.6300000000000008</v>
      </c>
      <c r="E2304" s="1">
        <v>3.32</v>
      </c>
      <c r="F2304" s="1">
        <v>12.95</v>
      </c>
    </row>
    <row r="2305" spans="1:6" x14ac:dyDescent="0.2">
      <c r="A2305" s="1" t="s">
        <v>4788</v>
      </c>
      <c r="B2305" s="1" t="s">
        <v>4789</v>
      </c>
    </row>
    <row r="2306" spans="1:6" x14ac:dyDescent="0.2">
      <c r="A2306" s="1" t="s">
        <v>4790</v>
      </c>
      <c r="B2306" s="1" t="s">
        <v>4791</v>
      </c>
      <c r="C2306" s="1" t="s">
        <v>437</v>
      </c>
      <c r="D2306" s="1">
        <v>8.69</v>
      </c>
      <c r="E2306" s="1">
        <v>2.0699999999999998</v>
      </c>
      <c r="F2306" s="1">
        <v>10.76</v>
      </c>
    </row>
    <row r="2307" spans="1:6" x14ac:dyDescent="0.2">
      <c r="A2307" s="1" t="s">
        <v>4792</v>
      </c>
      <c r="B2307" s="1" t="s">
        <v>4793</v>
      </c>
      <c r="C2307" s="1" t="s">
        <v>437</v>
      </c>
      <c r="D2307" s="1">
        <v>14.81</v>
      </c>
      <c r="E2307" s="1">
        <v>2.0699999999999998</v>
      </c>
      <c r="F2307" s="1">
        <v>16.88</v>
      </c>
    </row>
    <row r="2308" spans="1:6" x14ac:dyDescent="0.2">
      <c r="A2308" s="1" t="s">
        <v>4794</v>
      </c>
      <c r="B2308" s="1" t="s">
        <v>4795</v>
      </c>
      <c r="C2308" s="1" t="s">
        <v>437</v>
      </c>
      <c r="D2308" s="1">
        <v>20.41</v>
      </c>
      <c r="E2308" s="1">
        <v>4.1500000000000004</v>
      </c>
      <c r="F2308" s="1">
        <v>24.56</v>
      </c>
    </row>
    <row r="2309" spans="1:6" x14ac:dyDescent="0.2">
      <c r="A2309" s="1" t="s">
        <v>4796</v>
      </c>
      <c r="B2309" s="1" t="s">
        <v>4797</v>
      </c>
      <c r="C2309" s="1" t="s">
        <v>437</v>
      </c>
      <c r="D2309" s="1">
        <v>30.18</v>
      </c>
      <c r="E2309" s="1">
        <v>6.22</v>
      </c>
      <c r="F2309" s="1">
        <v>36.4</v>
      </c>
    </row>
    <row r="2310" spans="1:6" x14ac:dyDescent="0.2">
      <c r="A2310" s="1" t="s">
        <v>4798</v>
      </c>
      <c r="B2310" s="1" t="s">
        <v>4799</v>
      </c>
      <c r="C2310" s="1" t="s">
        <v>437</v>
      </c>
      <c r="D2310" s="1">
        <v>46</v>
      </c>
      <c r="E2310" s="1">
        <v>8.2899999999999991</v>
      </c>
      <c r="F2310" s="1">
        <v>54.29</v>
      </c>
    </row>
    <row r="2311" spans="1:6" x14ac:dyDescent="0.2">
      <c r="A2311" s="1" t="s">
        <v>4800</v>
      </c>
      <c r="B2311" s="1" t="s">
        <v>4801</v>
      </c>
      <c r="C2311" s="1" t="s">
        <v>437</v>
      </c>
      <c r="D2311" s="1">
        <v>58.47</v>
      </c>
      <c r="E2311" s="1">
        <v>10.37</v>
      </c>
      <c r="F2311" s="1">
        <v>68.84</v>
      </c>
    </row>
    <row r="2312" spans="1:6" x14ac:dyDescent="0.2">
      <c r="A2312" s="1" t="s">
        <v>4802</v>
      </c>
      <c r="B2312" s="1" t="s">
        <v>4803</v>
      </c>
      <c r="C2312" s="1" t="s">
        <v>437</v>
      </c>
      <c r="D2312" s="1">
        <v>92.85</v>
      </c>
      <c r="E2312" s="1">
        <v>12.44</v>
      </c>
      <c r="F2312" s="1">
        <v>105.29</v>
      </c>
    </row>
    <row r="2313" spans="1:6" x14ac:dyDescent="0.2">
      <c r="A2313" s="1" t="s">
        <v>4804</v>
      </c>
      <c r="B2313" s="1" t="s">
        <v>4805</v>
      </c>
      <c r="C2313" s="1" t="s">
        <v>437</v>
      </c>
      <c r="D2313" s="1">
        <v>179.13</v>
      </c>
      <c r="E2313" s="1">
        <v>18.66</v>
      </c>
      <c r="F2313" s="1">
        <v>197.79</v>
      </c>
    </row>
    <row r="2314" spans="1:6" x14ac:dyDescent="0.2">
      <c r="A2314" s="1" t="s">
        <v>4806</v>
      </c>
      <c r="B2314" s="1" t="s">
        <v>4807</v>
      </c>
    </row>
    <row r="2315" spans="1:6" x14ac:dyDescent="0.2">
      <c r="A2315" s="1" t="s">
        <v>4808</v>
      </c>
      <c r="B2315" s="1" t="s">
        <v>4809</v>
      </c>
      <c r="C2315" s="1" t="s">
        <v>437</v>
      </c>
      <c r="D2315" s="1">
        <v>206.98</v>
      </c>
      <c r="E2315" s="1">
        <v>37.61</v>
      </c>
      <c r="F2315" s="1">
        <v>244.59</v>
      </c>
    </row>
    <row r="2316" spans="1:6" x14ac:dyDescent="0.2">
      <c r="A2316" s="1" t="s">
        <v>4810</v>
      </c>
      <c r="B2316" s="1" t="s">
        <v>4811</v>
      </c>
    </row>
    <row r="2317" spans="1:6" x14ac:dyDescent="0.2">
      <c r="A2317" s="1" t="s">
        <v>4812</v>
      </c>
      <c r="B2317" s="1" t="s">
        <v>4813</v>
      </c>
      <c r="C2317" s="1" t="s">
        <v>437</v>
      </c>
      <c r="D2317" s="1">
        <v>55.9</v>
      </c>
      <c r="E2317" s="1">
        <v>22.56</v>
      </c>
      <c r="F2317" s="1">
        <v>78.459999999999994</v>
      </c>
    </row>
    <row r="2318" spans="1:6" x14ac:dyDescent="0.2">
      <c r="A2318" s="1" t="s">
        <v>4814</v>
      </c>
      <c r="B2318" s="1" t="s">
        <v>4815</v>
      </c>
      <c r="C2318" s="1" t="s">
        <v>437</v>
      </c>
      <c r="D2318" s="1">
        <v>70.69</v>
      </c>
      <c r="E2318" s="1">
        <v>27.17</v>
      </c>
      <c r="F2318" s="1">
        <v>97.86</v>
      </c>
    </row>
    <row r="2319" spans="1:6" x14ac:dyDescent="0.2">
      <c r="A2319" s="1" t="s">
        <v>4816</v>
      </c>
      <c r="B2319" s="1" t="s">
        <v>4817</v>
      </c>
      <c r="C2319" s="1" t="s">
        <v>437</v>
      </c>
      <c r="D2319" s="1">
        <v>90.71</v>
      </c>
      <c r="E2319" s="1">
        <v>37.61</v>
      </c>
      <c r="F2319" s="1">
        <v>128.32</v>
      </c>
    </row>
    <row r="2320" spans="1:6" x14ac:dyDescent="0.2">
      <c r="A2320" s="1" t="s">
        <v>4818</v>
      </c>
      <c r="B2320" s="1" t="s">
        <v>4819</v>
      </c>
      <c r="C2320" s="1" t="s">
        <v>437</v>
      </c>
      <c r="D2320" s="1">
        <v>167.19</v>
      </c>
      <c r="E2320" s="1">
        <v>45.13</v>
      </c>
      <c r="F2320" s="1">
        <v>212.32</v>
      </c>
    </row>
    <row r="2321" spans="1:6" x14ac:dyDescent="0.2">
      <c r="A2321" s="1" t="s">
        <v>4820</v>
      </c>
      <c r="B2321" s="1" t="s">
        <v>4821</v>
      </c>
    </row>
    <row r="2322" spans="1:6" x14ac:dyDescent="0.2">
      <c r="A2322" s="1" t="s">
        <v>4822</v>
      </c>
      <c r="B2322" s="1" t="s">
        <v>4823</v>
      </c>
      <c r="C2322" s="1" t="s">
        <v>327</v>
      </c>
      <c r="D2322" s="1">
        <v>9.09</v>
      </c>
      <c r="E2322" s="1">
        <v>4.1500000000000004</v>
      </c>
      <c r="F2322" s="1">
        <v>13.24</v>
      </c>
    </row>
    <row r="2323" spans="1:6" x14ac:dyDescent="0.2">
      <c r="A2323" s="1" t="s">
        <v>4824</v>
      </c>
      <c r="B2323" s="1" t="s">
        <v>4825</v>
      </c>
      <c r="C2323" s="1" t="s">
        <v>327</v>
      </c>
      <c r="D2323" s="1">
        <v>5.57</v>
      </c>
      <c r="E2323" s="1">
        <v>4.1500000000000004</v>
      </c>
      <c r="F2323" s="1">
        <v>9.7200000000000006</v>
      </c>
    </row>
    <row r="2324" spans="1:6" x14ac:dyDescent="0.2">
      <c r="A2324" s="1" t="s">
        <v>4826</v>
      </c>
      <c r="B2324" s="1" t="s">
        <v>4827</v>
      </c>
      <c r="C2324" s="1" t="s">
        <v>327</v>
      </c>
      <c r="D2324" s="1">
        <v>10.050000000000001</v>
      </c>
      <c r="E2324" s="1">
        <v>4.1500000000000004</v>
      </c>
      <c r="F2324" s="1">
        <v>14.2</v>
      </c>
    </row>
    <row r="2325" spans="1:6" x14ac:dyDescent="0.2">
      <c r="A2325" s="1" t="s">
        <v>4828</v>
      </c>
      <c r="B2325" s="1" t="s">
        <v>4829</v>
      </c>
      <c r="C2325" s="1" t="s">
        <v>327</v>
      </c>
      <c r="D2325" s="1">
        <v>10.81</v>
      </c>
      <c r="E2325" s="1">
        <v>4.1500000000000004</v>
      </c>
      <c r="F2325" s="1">
        <v>14.96</v>
      </c>
    </row>
    <row r="2326" spans="1:6" x14ac:dyDescent="0.2">
      <c r="A2326" s="1" t="s">
        <v>4830</v>
      </c>
      <c r="B2326" s="1" t="s">
        <v>4831</v>
      </c>
      <c r="C2326" s="1" t="s">
        <v>327</v>
      </c>
      <c r="D2326" s="1">
        <v>14.09</v>
      </c>
      <c r="E2326" s="1">
        <v>4.1500000000000004</v>
      </c>
      <c r="F2326" s="1">
        <v>18.239999999999998</v>
      </c>
    </row>
    <row r="2327" spans="1:6" x14ac:dyDescent="0.2">
      <c r="A2327" s="1" t="s">
        <v>4832</v>
      </c>
      <c r="B2327" s="1" t="s">
        <v>4833</v>
      </c>
      <c r="C2327" s="1" t="s">
        <v>327</v>
      </c>
      <c r="D2327" s="1">
        <v>16.36</v>
      </c>
      <c r="E2327" s="1">
        <v>4.1500000000000004</v>
      </c>
      <c r="F2327" s="1">
        <v>20.51</v>
      </c>
    </row>
    <row r="2328" spans="1:6" x14ac:dyDescent="0.2">
      <c r="A2328" s="1" t="s">
        <v>4834</v>
      </c>
      <c r="B2328" s="1" t="s">
        <v>4835</v>
      </c>
      <c r="C2328" s="1" t="s">
        <v>327</v>
      </c>
      <c r="D2328" s="1">
        <v>20.059999999999999</v>
      </c>
      <c r="E2328" s="1">
        <v>4.1500000000000004</v>
      </c>
      <c r="F2328" s="1">
        <v>24.21</v>
      </c>
    </row>
    <row r="2329" spans="1:6" x14ac:dyDescent="0.2">
      <c r="A2329" s="1" t="s">
        <v>4836</v>
      </c>
      <c r="B2329" s="1" t="s">
        <v>4837</v>
      </c>
      <c r="C2329" s="1" t="s">
        <v>327</v>
      </c>
      <c r="D2329" s="1">
        <v>21.49</v>
      </c>
      <c r="E2329" s="1">
        <v>4.1500000000000004</v>
      </c>
      <c r="F2329" s="1">
        <v>25.64</v>
      </c>
    </row>
    <row r="2330" spans="1:6" x14ac:dyDescent="0.2">
      <c r="A2330" s="1" t="s">
        <v>4838</v>
      </c>
      <c r="B2330" s="1" t="s">
        <v>4839</v>
      </c>
    </row>
    <row r="2331" spans="1:6" x14ac:dyDescent="0.2">
      <c r="A2331" s="1" t="s">
        <v>4840</v>
      </c>
      <c r="B2331" s="1" t="s">
        <v>4841</v>
      </c>
      <c r="C2331" s="1" t="s">
        <v>327</v>
      </c>
      <c r="D2331" s="1">
        <v>0.88</v>
      </c>
      <c r="E2331" s="1">
        <v>3.32</v>
      </c>
      <c r="F2331" s="1">
        <v>4.2</v>
      </c>
    </row>
    <row r="2332" spans="1:6" x14ac:dyDescent="0.2">
      <c r="A2332" s="1" t="s">
        <v>4842</v>
      </c>
      <c r="B2332" s="1" t="s">
        <v>4843</v>
      </c>
      <c r="C2332" s="1" t="s">
        <v>327</v>
      </c>
      <c r="D2332" s="1">
        <v>5.56</v>
      </c>
      <c r="E2332" s="1">
        <v>6.22</v>
      </c>
      <c r="F2332" s="1">
        <v>11.78</v>
      </c>
    </row>
    <row r="2333" spans="1:6" x14ac:dyDescent="0.2">
      <c r="A2333" s="1" t="s">
        <v>4844</v>
      </c>
      <c r="B2333" s="1" t="s">
        <v>4845</v>
      </c>
      <c r="C2333" s="1" t="s">
        <v>327</v>
      </c>
      <c r="D2333" s="1">
        <v>9.06</v>
      </c>
      <c r="E2333" s="1">
        <v>6.22</v>
      </c>
      <c r="F2333" s="1">
        <v>15.28</v>
      </c>
    </row>
    <row r="2334" spans="1:6" x14ac:dyDescent="0.2">
      <c r="A2334" s="1" t="s">
        <v>4846</v>
      </c>
      <c r="B2334" s="1" t="s">
        <v>4847</v>
      </c>
      <c r="C2334" s="1" t="s">
        <v>327</v>
      </c>
      <c r="D2334" s="1">
        <v>8.09</v>
      </c>
      <c r="E2334" s="1">
        <v>6.22</v>
      </c>
      <c r="F2334" s="1">
        <v>14.31</v>
      </c>
    </row>
    <row r="2335" spans="1:6" x14ac:dyDescent="0.2">
      <c r="A2335" s="1" t="s">
        <v>4848</v>
      </c>
      <c r="B2335" s="1" t="s">
        <v>4849</v>
      </c>
      <c r="C2335" s="1" t="s">
        <v>327</v>
      </c>
      <c r="D2335" s="1">
        <v>9.42</v>
      </c>
      <c r="E2335" s="1">
        <v>6.22</v>
      </c>
      <c r="F2335" s="1">
        <v>15.64</v>
      </c>
    </row>
    <row r="2336" spans="1:6" x14ac:dyDescent="0.2">
      <c r="A2336" s="1" t="s">
        <v>4850</v>
      </c>
      <c r="B2336" s="1" t="s">
        <v>4851</v>
      </c>
      <c r="C2336" s="1" t="s">
        <v>327</v>
      </c>
      <c r="D2336" s="1">
        <v>13.17</v>
      </c>
      <c r="E2336" s="1">
        <v>6.22</v>
      </c>
      <c r="F2336" s="1">
        <v>19.39</v>
      </c>
    </row>
    <row r="2337" spans="1:6" x14ac:dyDescent="0.2">
      <c r="A2337" s="1" t="s">
        <v>4852</v>
      </c>
      <c r="B2337" s="1" t="s">
        <v>4853</v>
      </c>
      <c r="C2337" s="1" t="s">
        <v>327</v>
      </c>
      <c r="D2337" s="1">
        <v>12.94</v>
      </c>
      <c r="E2337" s="1">
        <v>6.22</v>
      </c>
      <c r="F2337" s="1">
        <v>19.16</v>
      </c>
    </row>
    <row r="2338" spans="1:6" x14ac:dyDescent="0.2">
      <c r="A2338" s="1" t="s">
        <v>4854</v>
      </c>
      <c r="B2338" s="1" t="s">
        <v>4855</v>
      </c>
      <c r="C2338" s="1" t="s">
        <v>327</v>
      </c>
      <c r="D2338" s="1">
        <v>21.34</v>
      </c>
      <c r="E2338" s="1">
        <v>6.22</v>
      </c>
      <c r="F2338" s="1">
        <v>27.56</v>
      </c>
    </row>
    <row r="2339" spans="1:6" x14ac:dyDescent="0.2">
      <c r="A2339" s="1" t="s">
        <v>4856</v>
      </c>
      <c r="B2339" s="1" t="s">
        <v>4857</v>
      </c>
      <c r="C2339" s="1" t="s">
        <v>327</v>
      </c>
      <c r="D2339" s="1">
        <v>28.04</v>
      </c>
      <c r="E2339" s="1">
        <v>8.2899999999999991</v>
      </c>
      <c r="F2339" s="1">
        <v>36.33</v>
      </c>
    </row>
    <row r="2340" spans="1:6" x14ac:dyDescent="0.2">
      <c r="A2340" s="1" t="s">
        <v>4858</v>
      </c>
      <c r="B2340" s="1" t="s">
        <v>4859</v>
      </c>
      <c r="C2340" s="1" t="s">
        <v>327</v>
      </c>
      <c r="D2340" s="1">
        <v>29.22</v>
      </c>
      <c r="E2340" s="1">
        <v>8.2899999999999991</v>
      </c>
      <c r="F2340" s="1">
        <v>37.51</v>
      </c>
    </row>
    <row r="2341" spans="1:6" x14ac:dyDescent="0.2">
      <c r="A2341" s="1" t="s">
        <v>4860</v>
      </c>
      <c r="B2341" s="1" t="s">
        <v>4861</v>
      </c>
      <c r="C2341" s="1" t="s">
        <v>327</v>
      </c>
      <c r="D2341" s="1">
        <v>42.02</v>
      </c>
      <c r="E2341" s="1">
        <v>8.2899999999999991</v>
      </c>
      <c r="F2341" s="1">
        <v>50.31</v>
      </c>
    </row>
    <row r="2342" spans="1:6" x14ac:dyDescent="0.2">
      <c r="A2342" s="1" t="s">
        <v>4862</v>
      </c>
      <c r="B2342" s="1" t="s">
        <v>4863</v>
      </c>
      <c r="C2342" s="1" t="s">
        <v>327</v>
      </c>
      <c r="D2342" s="1">
        <v>42.29</v>
      </c>
      <c r="E2342" s="1">
        <v>8.2899999999999991</v>
      </c>
      <c r="F2342" s="1">
        <v>50.58</v>
      </c>
    </row>
    <row r="2343" spans="1:6" x14ac:dyDescent="0.2">
      <c r="A2343" s="1" t="s">
        <v>4864</v>
      </c>
      <c r="B2343" s="1" t="s">
        <v>4865</v>
      </c>
    </row>
    <row r="2344" spans="1:6" x14ac:dyDescent="0.2">
      <c r="A2344" s="1" t="s">
        <v>4866</v>
      </c>
      <c r="B2344" s="1" t="s">
        <v>4867</v>
      </c>
      <c r="C2344" s="1" t="s">
        <v>437</v>
      </c>
      <c r="D2344" s="1">
        <v>6.27</v>
      </c>
      <c r="E2344" s="1">
        <v>6.22</v>
      </c>
      <c r="F2344" s="1">
        <v>12.49</v>
      </c>
    </row>
    <row r="2345" spans="1:6" x14ac:dyDescent="0.2">
      <c r="A2345" s="1" t="s">
        <v>4868</v>
      </c>
      <c r="B2345" s="1" t="s">
        <v>4869</v>
      </c>
      <c r="C2345" s="1" t="s">
        <v>437</v>
      </c>
      <c r="D2345" s="1">
        <v>11.72</v>
      </c>
      <c r="E2345" s="1">
        <v>6.22</v>
      </c>
      <c r="F2345" s="1">
        <v>17.940000000000001</v>
      </c>
    </row>
    <row r="2346" spans="1:6" x14ac:dyDescent="0.2">
      <c r="A2346" s="1" t="s">
        <v>4870</v>
      </c>
      <c r="B2346" s="1" t="s">
        <v>4871</v>
      </c>
      <c r="C2346" s="1" t="s">
        <v>437</v>
      </c>
      <c r="D2346" s="1">
        <v>26.34</v>
      </c>
      <c r="E2346" s="1">
        <v>6.22</v>
      </c>
      <c r="F2346" s="1">
        <v>32.56</v>
      </c>
    </row>
    <row r="2347" spans="1:6" x14ac:dyDescent="0.2">
      <c r="A2347" s="1" t="s">
        <v>4872</v>
      </c>
      <c r="B2347" s="1" t="s">
        <v>4873</v>
      </c>
      <c r="C2347" s="1" t="s">
        <v>437</v>
      </c>
      <c r="D2347" s="1">
        <v>0.62</v>
      </c>
      <c r="E2347" s="1">
        <v>3.32</v>
      </c>
      <c r="F2347" s="1">
        <v>3.94</v>
      </c>
    </row>
    <row r="2348" spans="1:6" x14ac:dyDescent="0.2">
      <c r="A2348" s="1" t="s">
        <v>4874</v>
      </c>
      <c r="B2348" s="1" t="s">
        <v>4875</v>
      </c>
      <c r="C2348" s="1" t="s">
        <v>437</v>
      </c>
      <c r="D2348" s="1">
        <v>1.7</v>
      </c>
      <c r="E2348" s="1">
        <v>3.32</v>
      </c>
      <c r="F2348" s="1">
        <v>5.0199999999999996</v>
      </c>
    </row>
    <row r="2349" spans="1:6" x14ac:dyDescent="0.2">
      <c r="A2349" s="1" t="s">
        <v>4876</v>
      </c>
      <c r="B2349" s="1" t="s">
        <v>4877</v>
      </c>
      <c r="C2349" s="1" t="s">
        <v>437</v>
      </c>
      <c r="D2349" s="1">
        <v>2.33</v>
      </c>
      <c r="E2349" s="1">
        <v>12.44</v>
      </c>
      <c r="F2349" s="1">
        <v>14.77</v>
      </c>
    </row>
    <row r="2350" spans="1:6" x14ac:dyDescent="0.2">
      <c r="A2350" s="1" t="s">
        <v>4878</v>
      </c>
      <c r="B2350" s="1" t="s">
        <v>4879</v>
      </c>
      <c r="C2350" s="1" t="s">
        <v>437</v>
      </c>
      <c r="D2350" s="1">
        <v>5.85</v>
      </c>
      <c r="E2350" s="1">
        <v>4.97</v>
      </c>
      <c r="F2350" s="1">
        <v>10.82</v>
      </c>
    </row>
    <row r="2351" spans="1:6" x14ac:dyDescent="0.2">
      <c r="A2351" s="1" t="s">
        <v>4880</v>
      </c>
      <c r="B2351" s="1" t="s">
        <v>4881</v>
      </c>
      <c r="C2351" s="1" t="s">
        <v>437</v>
      </c>
      <c r="D2351" s="1">
        <v>3.55</v>
      </c>
      <c r="E2351" s="1">
        <v>4.1500000000000004</v>
      </c>
      <c r="F2351" s="1">
        <v>7.7</v>
      </c>
    </row>
    <row r="2352" spans="1:6" x14ac:dyDescent="0.2">
      <c r="A2352" s="1" t="s">
        <v>4882</v>
      </c>
      <c r="B2352" s="1" t="s">
        <v>4883</v>
      </c>
      <c r="C2352" s="1" t="s">
        <v>437</v>
      </c>
      <c r="D2352" s="1">
        <v>14.21</v>
      </c>
      <c r="E2352" s="1">
        <v>5.39</v>
      </c>
      <c r="F2352" s="1">
        <v>19.600000000000001</v>
      </c>
    </row>
    <row r="2353" spans="1:6" x14ac:dyDescent="0.2">
      <c r="A2353" s="1" t="s">
        <v>4884</v>
      </c>
      <c r="B2353" s="1" t="s">
        <v>4885</v>
      </c>
      <c r="C2353" s="1" t="s">
        <v>437</v>
      </c>
      <c r="D2353" s="1">
        <v>27.83</v>
      </c>
      <c r="E2353" s="1">
        <v>6.64</v>
      </c>
      <c r="F2353" s="1">
        <v>34.47</v>
      </c>
    </row>
    <row r="2354" spans="1:6" x14ac:dyDescent="0.2">
      <c r="A2354" s="1" t="s">
        <v>4886</v>
      </c>
      <c r="B2354" s="1" t="s">
        <v>4887</v>
      </c>
      <c r="C2354" s="1" t="s">
        <v>437</v>
      </c>
      <c r="D2354" s="1">
        <v>59.29</v>
      </c>
      <c r="E2354" s="1">
        <v>8.7100000000000009</v>
      </c>
      <c r="F2354" s="1">
        <v>68</v>
      </c>
    </row>
    <row r="2355" spans="1:6" x14ac:dyDescent="0.2">
      <c r="A2355" s="1" t="s">
        <v>4888</v>
      </c>
      <c r="B2355" s="1" t="s">
        <v>4889</v>
      </c>
      <c r="C2355" s="1" t="s">
        <v>437</v>
      </c>
      <c r="D2355" s="1">
        <v>10.1</v>
      </c>
      <c r="E2355" s="1">
        <v>4.97</v>
      </c>
      <c r="F2355" s="1">
        <v>15.07</v>
      </c>
    </row>
    <row r="2356" spans="1:6" x14ac:dyDescent="0.2">
      <c r="A2356" s="1" t="s">
        <v>4890</v>
      </c>
      <c r="B2356" s="1" t="s">
        <v>4891</v>
      </c>
      <c r="C2356" s="1" t="s">
        <v>437</v>
      </c>
      <c r="D2356" s="1">
        <v>15.6</v>
      </c>
      <c r="E2356" s="1">
        <v>5.39</v>
      </c>
      <c r="F2356" s="1">
        <v>20.99</v>
      </c>
    </row>
    <row r="2357" spans="1:6" x14ac:dyDescent="0.2">
      <c r="A2357" s="1" t="s">
        <v>4892</v>
      </c>
      <c r="B2357" s="1" t="s">
        <v>4893</v>
      </c>
      <c r="C2357" s="1" t="s">
        <v>437</v>
      </c>
      <c r="D2357" s="1">
        <v>32.83</v>
      </c>
      <c r="E2357" s="1">
        <v>6.64</v>
      </c>
      <c r="F2357" s="1">
        <v>39.47</v>
      </c>
    </row>
    <row r="2358" spans="1:6" x14ac:dyDescent="0.2">
      <c r="A2358" s="1" t="s">
        <v>4894</v>
      </c>
      <c r="B2358" s="1" t="s">
        <v>4895</v>
      </c>
      <c r="C2358" s="1" t="s">
        <v>437</v>
      </c>
      <c r="D2358" s="1">
        <v>11.04</v>
      </c>
      <c r="E2358" s="1">
        <v>4.97</v>
      </c>
      <c r="F2358" s="1">
        <v>16.010000000000002</v>
      </c>
    </row>
    <row r="2359" spans="1:6" x14ac:dyDescent="0.2">
      <c r="A2359" s="1" t="s">
        <v>4896</v>
      </c>
      <c r="B2359" s="1" t="s">
        <v>4897</v>
      </c>
      <c r="C2359" s="1" t="s">
        <v>437</v>
      </c>
      <c r="D2359" s="1">
        <v>18.82</v>
      </c>
      <c r="E2359" s="1">
        <v>5.39</v>
      </c>
      <c r="F2359" s="1">
        <v>24.21</v>
      </c>
    </row>
    <row r="2360" spans="1:6" x14ac:dyDescent="0.2">
      <c r="A2360" s="1" t="s">
        <v>4898</v>
      </c>
      <c r="B2360" s="1" t="s">
        <v>4899</v>
      </c>
      <c r="C2360" s="1" t="s">
        <v>437</v>
      </c>
      <c r="D2360" s="1">
        <v>42.6</v>
      </c>
      <c r="E2360" s="1">
        <v>6.64</v>
      </c>
      <c r="F2360" s="1">
        <v>49.24</v>
      </c>
    </row>
    <row r="2361" spans="1:6" x14ac:dyDescent="0.2">
      <c r="A2361" s="1" t="s">
        <v>4900</v>
      </c>
      <c r="B2361" s="1" t="s">
        <v>4901</v>
      </c>
    </row>
    <row r="2362" spans="1:6" x14ac:dyDescent="0.2">
      <c r="A2362" s="1" t="s">
        <v>4902</v>
      </c>
      <c r="B2362" s="1" t="s">
        <v>4903</v>
      </c>
      <c r="C2362" s="1" t="s">
        <v>437</v>
      </c>
      <c r="D2362" s="1">
        <v>5.36</v>
      </c>
      <c r="E2362" s="1">
        <v>4.1500000000000004</v>
      </c>
      <c r="F2362" s="1">
        <v>9.51</v>
      </c>
    </row>
    <row r="2363" spans="1:6" x14ac:dyDescent="0.2">
      <c r="A2363" s="1" t="s">
        <v>4904</v>
      </c>
      <c r="B2363" s="1" t="s">
        <v>4905</v>
      </c>
      <c r="C2363" s="1" t="s">
        <v>437</v>
      </c>
      <c r="D2363" s="1">
        <v>7</v>
      </c>
      <c r="E2363" s="1">
        <v>4.1500000000000004</v>
      </c>
      <c r="F2363" s="1">
        <v>11.15</v>
      </c>
    </row>
    <row r="2364" spans="1:6" x14ac:dyDescent="0.2">
      <c r="A2364" s="1" t="s">
        <v>4906</v>
      </c>
      <c r="B2364" s="1" t="s">
        <v>4907</v>
      </c>
      <c r="C2364" s="1" t="s">
        <v>437</v>
      </c>
      <c r="D2364" s="1">
        <v>7.21</v>
      </c>
      <c r="E2364" s="1">
        <v>4.1500000000000004</v>
      </c>
      <c r="F2364" s="1">
        <v>11.36</v>
      </c>
    </row>
    <row r="2365" spans="1:6" x14ac:dyDescent="0.2">
      <c r="A2365" s="1" t="s">
        <v>4908</v>
      </c>
      <c r="B2365" s="1" t="s">
        <v>4909</v>
      </c>
    </row>
    <row r="2366" spans="1:6" x14ac:dyDescent="0.2">
      <c r="A2366" s="1" t="s">
        <v>4910</v>
      </c>
      <c r="B2366" s="1" t="s">
        <v>4911</v>
      </c>
      <c r="C2366" s="1" t="s">
        <v>437</v>
      </c>
      <c r="D2366" s="1">
        <v>9.75</v>
      </c>
      <c r="E2366" s="1">
        <v>5.95</v>
      </c>
      <c r="F2366" s="1">
        <v>15.7</v>
      </c>
    </row>
    <row r="2367" spans="1:6" x14ac:dyDescent="0.2">
      <c r="A2367" s="1" t="s">
        <v>4912</v>
      </c>
      <c r="B2367" s="1" t="s">
        <v>4913</v>
      </c>
      <c r="C2367" s="1" t="s">
        <v>437</v>
      </c>
      <c r="D2367" s="1">
        <v>3.84</v>
      </c>
      <c r="E2367" s="1">
        <v>5.95</v>
      </c>
      <c r="F2367" s="1">
        <v>9.7899999999999991</v>
      </c>
    </row>
    <row r="2368" spans="1:6" x14ac:dyDescent="0.2">
      <c r="A2368" s="1" t="s">
        <v>4914</v>
      </c>
      <c r="B2368" s="1" t="s">
        <v>4915</v>
      </c>
    </row>
    <row r="2369" spans="1:6" x14ac:dyDescent="0.2">
      <c r="A2369" s="1" t="s">
        <v>4916</v>
      </c>
      <c r="B2369" s="1" t="s">
        <v>4917</v>
      </c>
      <c r="C2369" s="1" t="s">
        <v>437</v>
      </c>
      <c r="D2369" s="1">
        <v>5.15</v>
      </c>
      <c r="E2369" s="1">
        <v>5.95</v>
      </c>
      <c r="F2369" s="1">
        <v>11.1</v>
      </c>
    </row>
    <row r="2370" spans="1:6" x14ac:dyDescent="0.2">
      <c r="A2370" s="1" t="s">
        <v>4918</v>
      </c>
      <c r="B2370" s="1" t="s">
        <v>4919</v>
      </c>
      <c r="C2370" s="1" t="s">
        <v>437</v>
      </c>
      <c r="D2370" s="1">
        <v>10.32</v>
      </c>
      <c r="E2370" s="1">
        <v>5.95</v>
      </c>
      <c r="F2370" s="1">
        <v>16.27</v>
      </c>
    </row>
    <row r="2371" spans="1:6" x14ac:dyDescent="0.2">
      <c r="A2371" s="1" t="s">
        <v>4920</v>
      </c>
      <c r="B2371" s="1" t="s">
        <v>4921</v>
      </c>
    </row>
    <row r="2372" spans="1:6" x14ac:dyDescent="0.2">
      <c r="A2372" s="1" t="s">
        <v>4922</v>
      </c>
      <c r="B2372" s="1" t="s">
        <v>4923</v>
      </c>
      <c r="C2372" s="1" t="s">
        <v>437</v>
      </c>
      <c r="D2372" s="1">
        <v>2.57</v>
      </c>
      <c r="E2372" s="1">
        <v>4.57</v>
      </c>
      <c r="F2372" s="1">
        <v>7.14</v>
      </c>
    </row>
    <row r="2373" spans="1:6" x14ac:dyDescent="0.2">
      <c r="A2373" s="1" t="s">
        <v>4924</v>
      </c>
      <c r="B2373" s="1" t="s">
        <v>4925</v>
      </c>
      <c r="C2373" s="1" t="s">
        <v>437</v>
      </c>
      <c r="D2373" s="1">
        <v>12.07</v>
      </c>
      <c r="E2373" s="1">
        <v>4.57</v>
      </c>
      <c r="F2373" s="1">
        <v>16.64</v>
      </c>
    </row>
    <row r="2374" spans="1:6" x14ac:dyDescent="0.2">
      <c r="A2374" s="1" t="s">
        <v>4926</v>
      </c>
      <c r="B2374" s="1" t="s">
        <v>4927</v>
      </c>
      <c r="C2374" s="1" t="s">
        <v>437</v>
      </c>
      <c r="D2374" s="1">
        <v>5.22</v>
      </c>
      <c r="E2374" s="1">
        <v>3.52</v>
      </c>
      <c r="F2374" s="1">
        <v>8.74</v>
      </c>
    </row>
    <row r="2375" spans="1:6" x14ac:dyDescent="0.2">
      <c r="A2375" s="1" t="s">
        <v>4928</v>
      </c>
      <c r="B2375" s="1" t="s">
        <v>4929</v>
      </c>
      <c r="C2375" s="1" t="s">
        <v>437</v>
      </c>
      <c r="D2375" s="1">
        <v>2.76</v>
      </c>
      <c r="E2375" s="1">
        <v>4.57</v>
      </c>
      <c r="F2375" s="1">
        <v>7.33</v>
      </c>
    </row>
    <row r="2376" spans="1:6" x14ac:dyDescent="0.2">
      <c r="A2376" s="1" t="s">
        <v>4930</v>
      </c>
      <c r="B2376" s="1" t="s">
        <v>4931</v>
      </c>
      <c r="C2376" s="1" t="s">
        <v>437</v>
      </c>
      <c r="D2376" s="1">
        <v>2.71</v>
      </c>
      <c r="E2376" s="1">
        <v>3.52</v>
      </c>
      <c r="F2376" s="1">
        <v>6.23</v>
      </c>
    </row>
    <row r="2377" spans="1:6" x14ac:dyDescent="0.2">
      <c r="A2377" s="1" t="s">
        <v>4932</v>
      </c>
      <c r="B2377" s="1" t="s">
        <v>4933</v>
      </c>
      <c r="C2377" s="1" t="s">
        <v>437</v>
      </c>
      <c r="D2377" s="1">
        <v>16.48</v>
      </c>
      <c r="E2377" s="1">
        <v>4.57</v>
      </c>
      <c r="F2377" s="1">
        <v>21.05</v>
      </c>
    </row>
    <row r="2378" spans="1:6" x14ac:dyDescent="0.2">
      <c r="A2378" s="1" t="s">
        <v>4934</v>
      </c>
      <c r="B2378" s="1" t="s">
        <v>4935</v>
      </c>
      <c r="C2378" s="1" t="s">
        <v>437</v>
      </c>
      <c r="D2378" s="1">
        <v>3.9</v>
      </c>
      <c r="E2378" s="1">
        <v>4.57</v>
      </c>
      <c r="F2378" s="1">
        <v>8.4700000000000006</v>
      </c>
    </row>
    <row r="2379" spans="1:6" x14ac:dyDescent="0.2">
      <c r="A2379" s="1" t="s">
        <v>4936</v>
      </c>
      <c r="B2379" s="1" t="s">
        <v>4937</v>
      </c>
    </row>
    <row r="2380" spans="1:6" x14ac:dyDescent="0.2">
      <c r="A2380" s="1" t="s">
        <v>4938</v>
      </c>
      <c r="B2380" s="1" t="s">
        <v>4939</v>
      </c>
      <c r="C2380" s="1" t="s">
        <v>327</v>
      </c>
      <c r="D2380" s="1">
        <v>9.11</v>
      </c>
      <c r="E2380" s="1">
        <v>6.91</v>
      </c>
      <c r="F2380" s="1">
        <v>16.02</v>
      </c>
    </row>
    <row r="2381" spans="1:6" x14ac:dyDescent="0.2">
      <c r="A2381" s="1" t="s">
        <v>4940</v>
      </c>
      <c r="B2381" s="1" t="s">
        <v>4941</v>
      </c>
      <c r="C2381" s="1" t="s">
        <v>437</v>
      </c>
      <c r="E2381" s="1">
        <v>5.95</v>
      </c>
      <c r="F2381" s="1">
        <v>5.95</v>
      </c>
    </row>
    <row r="2382" spans="1:6" x14ac:dyDescent="0.2">
      <c r="A2382" s="1" t="s">
        <v>4942</v>
      </c>
      <c r="B2382" s="1" t="s">
        <v>4943</v>
      </c>
      <c r="C2382" s="1" t="s">
        <v>437</v>
      </c>
      <c r="E2382" s="1">
        <v>11.88</v>
      </c>
      <c r="F2382" s="1">
        <v>11.88</v>
      </c>
    </row>
    <row r="2383" spans="1:6" x14ac:dyDescent="0.2">
      <c r="A2383" s="1" t="s">
        <v>4944</v>
      </c>
      <c r="B2383" s="1" t="s">
        <v>4945</v>
      </c>
    </row>
    <row r="2384" spans="1:6" x14ac:dyDescent="0.2">
      <c r="A2384" s="1" t="s">
        <v>4946</v>
      </c>
      <c r="B2384" s="1" t="s">
        <v>4947</v>
      </c>
      <c r="C2384" s="1" t="s">
        <v>437</v>
      </c>
      <c r="D2384" s="1">
        <v>1.7</v>
      </c>
      <c r="E2384" s="1">
        <v>0.83</v>
      </c>
      <c r="F2384" s="1">
        <v>2.5299999999999998</v>
      </c>
    </row>
    <row r="2385" spans="1:6" x14ac:dyDescent="0.2">
      <c r="A2385" s="1" t="s">
        <v>182</v>
      </c>
      <c r="B2385" s="1" t="s">
        <v>4948</v>
      </c>
      <c r="C2385" s="1" t="s">
        <v>437</v>
      </c>
      <c r="D2385" s="1">
        <v>2.54</v>
      </c>
      <c r="E2385" s="1">
        <v>0.83</v>
      </c>
      <c r="F2385" s="1">
        <v>3.37</v>
      </c>
    </row>
    <row r="2386" spans="1:6" x14ac:dyDescent="0.2">
      <c r="A2386" s="1" t="s">
        <v>183</v>
      </c>
      <c r="B2386" s="1" t="s">
        <v>4949</v>
      </c>
      <c r="C2386" s="1" t="s">
        <v>437</v>
      </c>
      <c r="D2386" s="1">
        <v>3.95</v>
      </c>
      <c r="E2386" s="1">
        <v>0.83</v>
      </c>
      <c r="F2386" s="1">
        <v>4.78</v>
      </c>
    </row>
    <row r="2387" spans="1:6" x14ac:dyDescent="0.2">
      <c r="A2387" s="1" t="s">
        <v>184</v>
      </c>
      <c r="B2387" s="1" t="s">
        <v>4950</v>
      </c>
      <c r="C2387" s="1" t="s">
        <v>437</v>
      </c>
      <c r="D2387" s="1">
        <v>5.55</v>
      </c>
      <c r="E2387" s="1">
        <v>0.83</v>
      </c>
      <c r="F2387" s="1">
        <v>6.38</v>
      </c>
    </row>
    <row r="2388" spans="1:6" x14ac:dyDescent="0.2">
      <c r="A2388" s="1" t="s">
        <v>4951</v>
      </c>
      <c r="B2388" s="1" t="s">
        <v>4952</v>
      </c>
      <c r="C2388" s="1" t="s">
        <v>437</v>
      </c>
      <c r="D2388" s="1">
        <v>9.2799999999999994</v>
      </c>
      <c r="E2388" s="1">
        <v>3.32</v>
      </c>
      <c r="F2388" s="1">
        <v>12.6</v>
      </c>
    </row>
    <row r="2389" spans="1:6" x14ac:dyDescent="0.2">
      <c r="A2389" s="1" t="s">
        <v>4953</v>
      </c>
      <c r="B2389" s="1" t="s">
        <v>4954</v>
      </c>
      <c r="C2389" s="1" t="s">
        <v>437</v>
      </c>
      <c r="D2389" s="1">
        <v>14.32</v>
      </c>
      <c r="E2389" s="1">
        <v>3.73</v>
      </c>
      <c r="F2389" s="1">
        <v>18.05</v>
      </c>
    </row>
    <row r="2390" spans="1:6" x14ac:dyDescent="0.2">
      <c r="A2390" s="1" t="s">
        <v>4955</v>
      </c>
      <c r="B2390" s="1" t="s">
        <v>4956</v>
      </c>
      <c r="C2390" s="1" t="s">
        <v>437</v>
      </c>
      <c r="D2390" s="1">
        <v>21.76</v>
      </c>
      <c r="E2390" s="1">
        <v>4.1500000000000004</v>
      </c>
      <c r="F2390" s="1">
        <v>25.91</v>
      </c>
    </row>
    <row r="2391" spans="1:6" x14ac:dyDescent="0.2">
      <c r="A2391" s="1" t="s">
        <v>185</v>
      </c>
      <c r="B2391" s="1" t="s">
        <v>4957</v>
      </c>
      <c r="C2391" s="1" t="s">
        <v>437</v>
      </c>
      <c r="D2391" s="1">
        <v>31.84</v>
      </c>
      <c r="E2391" s="1">
        <v>6.22</v>
      </c>
      <c r="F2391" s="1">
        <v>38.06</v>
      </c>
    </row>
    <row r="2392" spans="1:6" x14ac:dyDescent="0.2">
      <c r="A2392" s="1" t="s">
        <v>4958</v>
      </c>
      <c r="B2392" s="1" t="s">
        <v>4959</v>
      </c>
      <c r="C2392" s="1" t="s">
        <v>437</v>
      </c>
      <c r="D2392" s="1">
        <v>43.55</v>
      </c>
      <c r="E2392" s="1">
        <v>8.2899999999999991</v>
      </c>
      <c r="F2392" s="1">
        <v>51.84</v>
      </c>
    </row>
    <row r="2393" spans="1:6" x14ac:dyDescent="0.2">
      <c r="A2393" s="1" t="s">
        <v>186</v>
      </c>
      <c r="B2393" s="1" t="s">
        <v>4960</v>
      </c>
      <c r="C2393" s="1" t="s">
        <v>437</v>
      </c>
      <c r="D2393" s="1">
        <v>55.48</v>
      </c>
      <c r="E2393" s="1">
        <v>10.37</v>
      </c>
      <c r="F2393" s="1">
        <v>65.849999999999994</v>
      </c>
    </row>
    <row r="2394" spans="1:6" x14ac:dyDescent="0.2">
      <c r="A2394" s="1" t="s">
        <v>4961</v>
      </c>
      <c r="B2394" s="1" t="s">
        <v>4962</v>
      </c>
      <c r="C2394" s="1" t="s">
        <v>437</v>
      </c>
      <c r="D2394" s="1">
        <v>73.349999999999994</v>
      </c>
      <c r="E2394" s="1">
        <v>12.44</v>
      </c>
      <c r="F2394" s="1">
        <v>85.79</v>
      </c>
    </row>
    <row r="2395" spans="1:6" x14ac:dyDescent="0.2">
      <c r="A2395" s="1" t="s">
        <v>4963</v>
      </c>
      <c r="B2395" s="1" t="s">
        <v>4964</v>
      </c>
      <c r="C2395" s="1" t="s">
        <v>437</v>
      </c>
      <c r="D2395" s="1">
        <v>100.79</v>
      </c>
      <c r="E2395" s="1">
        <v>14.51</v>
      </c>
      <c r="F2395" s="1">
        <v>115.3</v>
      </c>
    </row>
    <row r="2396" spans="1:6" x14ac:dyDescent="0.2">
      <c r="A2396" s="1" t="s">
        <v>4965</v>
      </c>
      <c r="B2396" s="1" t="s">
        <v>4966</v>
      </c>
      <c r="C2396" s="1" t="s">
        <v>437</v>
      </c>
      <c r="D2396" s="1">
        <v>127.03</v>
      </c>
      <c r="E2396" s="1">
        <v>14.51</v>
      </c>
      <c r="F2396" s="1">
        <v>141.54</v>
      </c>
    </row>
    <row r="2397" spans="1:6" x14ac:dyDescent="0.2">
      <c r="A2397" s="1" t="s">
        <v>4967</v>
      </c>
      <c r="B2397" s="1" t="s">
        <v>4968</v>
      </c>
      <c r="C2397" s="1" t="s">
        <v>437</v>
      </c>
      <c r="D2397" s="1">
        <v>157.54</v>
      </c>
      <c r="E2397" s="1">
        <v>16.59</v>
      </c>
      <c r="F2397" s="1">
        <v>174.13</v>
      </c>
    </row>
    <row r="2398" spans="1:6" x14ac:dyDescent="0.2">
      <c r="A2398" s="1" t="s">
        <v>4969</v>
      </c>
      <c r="B2398" s="1" t="s">
        <v>4970</v>
      </c>
      <c r="C2398" s="1" t="s">
        <v>437</v>
      </c>
      <c r="D2398" s="1">
        <v>202.56</v>
      </c>
      <c r="E2398" s="1">
        <v>18.66</v>
      </c>
      <c r="F2398" s="1">
        <v>221.22</v>
      </c>
    </row>
    <row r="2399" spans="1:6" x14ac:dyDescent="0.2">
      <c r="A2399" s="1" t="s">
        <v>4971</v>
      </c>
      <c r="B2399" s="1" t="s">
        <v>4972</v>
      </c>
      <c r="C2399" s="1" t="s">
        <v>437</v>
      </c>
      <c r="D2399" s="1">
        <v>5.45</v>
      </c>
      <c r="E2399" s="1">
        <v>1.65</v>
      </c>
      <c r="F2399" s="1">
        <v>7.1</v>
      </c>
    </row>
    <row r="2400" spans="1:6" x14ac:dyDescent="0.2">
      <c r="A2400" s="1" t="s">
        <v>4973</v>
      </c>
      <c r="B2400" s="1" t="s">
        <v>4974</v>
      </c>
      <c r="C2400" s="1" t="s">
        <v>437</v>
      </c>
      <c r="D2400" s="1">
        <v>5.58</v>
      </c>
      <c r="E2400" s="1">
        <v>0.83</v>
      </c>
      <c r="F2400" s="1">
        <v>6.41</v>
      </c>
    </row>
    <row r="2401" spans="1:6" x14ac:dyDescent="0.2">
      <c r="A2401" s="1" t="s">
        <v>4975</v>
      </c>
      <c r="B2401" s="1" t="s">
        <v>4976</v>
      </c>
      <c r="C2401" s="1" t="s">
        <v>437</v>
      </c>
      <c r="D2401" s="1">
        <v>8.4</v>
      </c>
      <c r="E2401" s="1">
        <v>2.0699999999999998</v>
      </c>
      <c r="F2401" s="1">
        <v>10.47</v>
      </c>
    </row>
    <row r="2402" spans="1:6" x14ac:dyDescent="0.2">
      <c r="A2402" s="1" t="s">
        <v>4977</v>
      </c>
      <c r="B2402" s="1" t="s">
        <v>4978</v>
      </c>
      <c r="C2402" s="1" t="s">
        <v>437</v>
      </c>
      <c r="D2402" s="1">
        <v>31.5</v>
      </c>
      <c r="E2402" s="1">
        <v>4.1500000000000004</v>
      </c>
      <c r="F2402" s="1">
        <v>35.65</v>
      </c>
    </row>
    <row r="2403" spans="1:6" x14ac:dyDescent="0.2">
      <c r="A2403" s="1" t="s">
        <v>4979</v>
      </c>
      <c r="B2403" s="1" t="s">
        <v>4980</v>
      </c>
      <c r="C2403" s="1" t="s">
        <v>437</v>
      </c>
      <c r="D2403" s="1">
        <v>74.42</v>
      </c>
      <c r="E2403" s="1">
        <v>12.44</v>
      </c>
      <c r="F2403" s="1">
        <v>86.86</v>
      </c>
    </row>
    <row r="2404" spans="1:6" x14ac:dyDescent="0.2">
      <c r="A2404" s="1" t="s">
        <v>4981</v>
      </c>
      <c r="B2404" s="1" t="s">
        <v>4982</v>
      </c>
      <c r="C2404" s="1" t="s">
        <v>437</v>
      </c>
      <c r="D2404" s="1">
        <v>116.83</v>
      </c>
      <c r="E2404" s="1">
        <v>16.59</v>
      </c>
      <c r="F2404" s="1">
        <v>133.41999999999999</v>
      </c>
    </row>
    <row r="2405" spans="1:6" x14ac:dyDescent="0.2">
      <c r="A2405" s="1" t="s">
        <v>4983</v>
      </c>
      <c r="B2405" s="1" t="s">
        <v>4984</v>
      </c>
      <c r="C2405" s="1" t="s">
        <v>437</v>
      </c>
      <c r="D2405" s="1">
        <v>35.229999999999997</v>
      </c>
      <c r="E2405" s="1">
        <v>5.39</v>
      </c>
      <c r="F2405" s="1">
        <v>40.619999999999997</v>
      </c>
    </row>
    <row r="2406" spans="1:6" x14ac:dyDescent="0.2">
      <c r="A2406" s="1" t="s">
        <v>4985</v>
      </c>
      <c r="B2406" s="1" t="s">
        <v>4986</v>
      </c>
    </row>
    <row r="2407" spans="1:6" x14ac:dyDescent="0.2">
      <c r="A2407" s="1" t="s">
        <v>4987</v>
      </c>
      <c r="B2407" s="1" t="s">
        <v>4988</v>
      </c>
      <c r="C2407" s="1" t="s">
        <v>437</v>
      </c>
      <c r="D2407" s="1">
        <v>5.51</v>
      </c>
      <c r="E2407" s="1">
        <v>4.97</v>
      </c>
      <c r="F2407" s="1">
        <v>10.48</v>
      </c>
    </row>
    <row r="2408" spans="1:6" x14ac:dyDescent="0.2">
      <c r="A2408" s="1" t="s">
        <v>4989</v>
      </c>
      <c r="B2408" s="1" t="s">
        <v>4990</v>
      </c>
      <c r="C2408" s="1" t="s">
        <v>437</v>
      </c>
      <c r="D2408" s="1">
        <v>8.91</v>
      </c>
      <c r="E2408" s="1">
        <v>6.22</v>
      </c>
      <c r="F2408" s="1">
        <v>15.13</v>
      </c>
    </row>
    <row r="2409" spans="1:6" x14ac:dyDescent="0.2">
      <c r="A2409" s="1" t="s">
        <v>4991</v>
      </c>
      <c r="B2409" s="1" t="s">
        <v>4992</v>
      </c>
      <c r="C2409" s="1" t="s">
        <v>437</v>
      </c>
      <c r="D2409" s="1">
        <v>13.86</v>
      </c>
      <c r="E2409" s="1">
        <v>7.47</v>
      </c>
      <c r="F2409" s="1">
        <v>21.33</v>
      </c>
    </row>
    <row r="2410" spans="1:6" x14ac:dyDescent="0.2">
      <c r="A2410" s="1" t="s">
        <v>4993</v>
      </c>
      <c r="B2410" s="1" t="s">
        <v>4994</v>
      </c>
      <c r="C2410" s="1" t="s">
        <v>437</v>
      </c>
      <c r="D2410" s="1">
        <v>20.23</v>
      </c>
      <c r="E2410" s="1">
        <v>8.7100000000000009</v>
      </c>
      <c r="F2410" s="1">
        <v>28.94</v>
      </c>
    </row>
    <row r="2411" spans="1:6" x14ac:dyDescent="0.2">
      <c r="A2411" s="1" t="s">
        <v>4995</v>
      </c>
      <c r="B2411" s="1" t="s">
        <v>4996</v>
      </c>
      <c r="C2411" s="1" t="s">
        <v>437</v>
      </c>
      <c r="D2411" s="1">
        <v>17.29</v>
      </c>
      <c r="E2411" s="1">
        <v>4.97</v>
      </c>
      <c r="F2411" s="1">
        <v>22.26</v>
      </c>
    </row>
    <row r="2412" spans="1:6" x14ac:dyDescent="0.2">
      <c r="A2412" s="1" t="s">
        <v>4997</v>
      </c>
      <c r="B2412" s="1" t="s">
        <v>4998</v>
      </c>
      <c r="C2412" s="1" t="s">
        <v>437</v>
      </c>
      <c r="D2412" s="1">
        <v>26.33</v>
      </c>
      <c r="E2412" s="1">
        <v>11.61</v>
      </c>
      <c r="F2412" s="1">
        <v>37.94</v>
      </c>
    </row>
    <row r="2413" spans="1:6" x14ac:dyDescent="0.2">
      <c r="A2413" s="1" t="s">
        <v>4999</v>
      </c>
      <c r="B2413" s="1" t="s">
        <v>5000</v>
      </c>
    </row>
    <row r="2414" spans="1:6" x14ac:dyDescent="0.2">
      <c r="A2414" s="1" t="s">
        <v>5001</v>
      </c>
      <c r="B2414" s="1" t="s">
        <v>5002</v>
      </c>
      <c r="C2414" s="1" t="s">
        <v>437</v>
      </c>
      <c r="D2414" s="1">
        <v>64.650000000000006</v>
      </c>
      <c r="E2414" s="1">
        <v>1.25</v>
      </c>
      <c r="F2414" s="1">
        <v>65.900000000000006</v>
      </c>
    </row>
    <row r="2415" spans="1:6" x14ac:dyDescent="0.2">
      <c r="A2415" s="1" t="s">
        <v>5003</v>
      </c>
      <c r="B2415" s="1" t="s">
        <v>5004</v>
      </c>
      <c r="C2415" s="1" t="s">
        <v>437</v>
      </c>
      <c r="D2415" s="1">
        <v>106.5</v>
      </c>
      <c r="E2415" s="1">
        <v>1.25</v>
      </c>
      <c r="F2415" s="1">
        <v>107.75</v>
      </c>
    </row>
    <row r="2416" spans="1:6" x14ac:dyDescent="0.2">
      <c r="A2416" s="1" t="s">
        <v>5005</v>
      </c>
      <c r="B2416" s="1" t="s">
        <v>5006</v>
      </c>
    </row>
    <row r="2417" spans="1:6" x14ac:dyDescent="0.2">
      <c r="A2417" s="1" t="s">
        <v>5007</v>
      </c>
      <c r="B2417" s="1" t="s">
        <v>5008</v>
      </c>
      <c r="C2417" s="1" t="s">
        <v>437</v>
      </c>
      <c r="D2417" s="1">
        <v>2.31</v>
      </c>
      <c r="E2417" s="1">
        <v>1.65</v>
      </c>
      <c r="F2417" s="1">
        <v>3.96</v>
      </c>
    </row>
    <row r="2418" spans="1:6" x14ac:dyDescent="0.2">
      <c r="A2418" s="1" t="s">
        <v>5009</v>
      </c>
      <c r="B2418" s="1" t="s">
        <v>5010</v>
      </c>
      <c r="C2418" s="1" t="s">
        <v>437</v>
      </c>
      <c r="D2418" s="1">
        <v>3.35</v>
      </c>
      <c r="E2418" s="1">
        <v>2.0699999999999998</v>
      </c>
      <c r="F2418" s="1">
        <v>5.42</v>
      </c>
    </row>
    <row r="2419" spans="1:6" x14ac:dyDescent="0.2">
      <c r="A2419" s="1" t="s">
        <v>5011</v>
      </c>
      <c r="B2419" s="1" t="s">
        <v>5012</v>
      </c>
      <c r="C2419" s="1" t="s">
        <v>437</v>
      </c>
      <c r="D2419" s="1">
        <v>4.67</v>
      </c>
      <c r="E2419" s="1">
        <v>2.4900000000000002</v>
      </c>
      <c r="F2419" s="1">
        <v>7.16</v>
      </c>
    </row>
    <row r="2420" spans="1:6" x14ac:dyDescent="0.2">
      <c r="A2420" s="1" t="s">
        <v>5013</v>
      </c>
      <c r="B2420" s="1" t="s">
        <v>5014</v>
      </c>
      <c r="C2420" s="1" t="s">
        <v>437</v>
      </c>
      <c r="D2420" s="1">
        <v>6.55</v>
      </c>
      <c r="E2420" s="1">
        <v>2.9</v>
      </c>
      <c r="F2420" s="1">
        <v>9.4499999999999993</v>
      </c>
    </row>
    <row r="2421" spans="1:6" x14ac:dyDescent="0.2">
      <c r="A2421" s="1" t="s">
        <v>5015</v>
      </c>
      <c r="B2421" s="1" t="s">
        <v>5016</v>
      </c>
      <c r="C2421" s="1" t="s">
        <v>437</v>
      </c>
      <c r="D2421" s="1">
        <v>10.48</v>
      </c>
      <c r="E2421" s="1">
        <v>3.32</v>
      </c>
      <c r="F2421" s="1">
        <v>13.8</v>
      </c>
    </row>
    <row r="2422" spans="1:6" x14ac:dyDescent="0.2">
      <c r="A2422" s="1" t="s">
        <v>5017</v>
      </c>
      <c r="B2422" s="1" t="s">
        <v>5018</v>
      </c>
      <c r="C2422" s="1" t="s">
        <v>437</v>
      </c>
      <c r="D2422" s="1">
        <v>15.43</v>
      </c>
      <c r="E2422" s="1">
        <v>3.73</v>
      </c>
      <c r="F2422" s="1">
        <v>19.16</v>
      </c>
    </row>
    <row r="2423" spans="1:6" x14ac:dyDescent="0.2">
      <c r="A2423" s="1" t="s">
        <v>5019</v>
      </c>
      <c r="B2423" s="1" t="s">
        <v>5020</v>
      </c>
      <c r="C2423" s="1" t="s">
        <v>437</v>
      </c>
      <c r="D2423" s="1">
        <v>24.86</v>
      </c>
      <c r="E2423" s="1">
        <v>4.1500000000000004</v>
      </c>
      <c r="F2423" s="1">
        <v>29.01</v>
      </c>
    </row>
    <row r="2424" spans="1:6" x14ac:dyDescent="0.2">
      <c r="A2424" s="1" t="s">
        <v>5021</v>
      </c>
      <c r="B2424" s="1" t="s">
        <v>5022</v>
      </c>
      <c r="C2424" s="1" t="s">
        <v>437</v>
      </c>
      <c r="D2424" s="1">
        <v>31.85</v>
      </c>
      <c r="E2424" s="1">
        <v>6.22</v>
      </c>
      <c r="F2424" s="1">
        <v>38.07</v>
      </c>
    </row>
    <row r="2425" spans="1:6" x14ac:dyDescent="0.2">
      <c r="A2425" s="1" t="s">
        <v>5023</v>
      </c>
      <c r="B2425" s="1" t="s">
        <v>5024</v>
      </c>
      <c r="C2425" s="1" t="s">
        <v>437</v>
      </c>
      <c r="D2425" s="1">
        <v>49.01</v>
      </c>
      <c r="E2425" s="1">
        <v>8.2899999999999991</v>
      </c>
      <c r="F2425" s="1">
        <v>57.3</v>
      </c>
    </row>
    <row r="2426" spans="1:6" x14ac:dyDescent="0.2">
      <c r="A2426" s="1" t="s">
        <v>5025</v>
      </c>
      <c r="B2426" s="1" t="s">
        <v>5026</v>
      </c>
      <c r="C2426" s="1" t="s">
        <v>437</v>
      </c>
      <c r="D2426" s="1">
        <v>65.17</v>
      </c>
      <c r="E2426" s="1">
        <v>10.37</v>
      </c>
      <c r="F2426" s="1">
        <v>75.540000000000006</v>
      </c>
    </row>
    <row r="2427" spans="1:6" x14ac:dyDescent="0.2">
      <c r="A2427" s="1" t="s">
        <v>5027</v>
      </c>
      <c r="B2427" s="1" t="s">
        <v>5028</v>
      </c>
      <c r="C2427" s="1" t="s">
        <v>437</v>
      </c>
      <c r="D2427" s="1">
        <v>84.13</v>
      </c>
      <c r="E2427" s="1">
        <v>12.44</v>
      </c>
      <c r="F2427" s="1">
        <v>96.57</v>
      </c>
    </row>
    <row r="2428" spans="1:6" x14ac:dyDescent="0.2">
      <c r="A2428" s="1" t="s">
        <v>5029</v>
      </c>
      <c r="B2428" s="1" t="s">
        <v>5030</v>
      </c>
      <c r="C2428" s="1" t="s">
        <v>437</v>
      </c>
      <c r="D2428" s="1">
        <v>113.56</v>
      </c>
      <c r="E2428" s="1">
        <v>14.51</v>
      </c>
      <c r="F2428" s="1">
        <v>128.07</v>
      </c>
    </row>
    <row r="2429" spans="1:6" x14ac:dyDescent="0.2">
      <c r="A2429" s="1" t="s">
        <v>5031</v>
      </c>
      <c r="B2429" s="1" t="s">
        <v>5032</v>
      </c>
      <c r="C2429" s="1" t="s">
        <v>437</v>
      </c>
      <c r="D2429" s="1">
        <v>133.76</v>
      </c>
      <c r="E2429" s="1">
        <v>16.59</v>
      </c>
      <c r="F2429" s="1">
        <v>150.35</v>
      </c>
    </row>
    <row r="2430" spans="1:6" x14ac:dyDescent="0.2">
      <c r="A2430" s="1" t="s">
        <v>5033</v>
      </c>
      <c r="B2430" s="1" t="s">
        <v>5034</v>
      </c>
      <c r="C2430" s="1" t="s">
        <v>437</v>
      </c>
      <c r="D2430" s="1">
        <v>170.43</v>
      </c>
      <c r="E2430" s="1">
        <v>18.66</v>
      </c>
      <c r="F2430" s="1">
        <v>189.09</v>
      </c>
    </row>
    <row r="2431" spans="1:6" x14ac:dyDescent="0.2">
      <c r="A2431" s="1" t="s">
        <v>5035</v>
      </c>
      <c r="B2431" s="1" t="s">
        <v>5036</v>
      </c>
      <c r="C2431" s="1" t="s">
        <v>437</v>
      </c>
      <c r="D2431" s="1">
        <v>222.7</v>
      </c>
      <c r="E2431" s="1">
        <v>20.74</v>
      </c>
      <c r="F2431" s="1">
        <v>243.44</v>
      </c>
    </row>
    <row r="2432" spans="1:6" x14ac:dyDescent="0.2">
      <c r="A2432" s="1" t="s">
        <v>5037</v>
      </c>
      <c r="B2432" s="1" t="s">
        <v>5038</v>
      </c>
    </row>
    <row r="2433" spans="1:6" x14ac:dyDescent="0.2">
      <c r="A2433" s="1" t="s">
        <v>5039</v>
      </c>
      <c r="B2433" s="1" t="s">
        <v>5040</v>
      </c>
      <c r="C2433" s="1" t="s">
        <v>437</v>
      </c>
      <c r="D2433" s="1">
        <v>4.6100000000000003</v>
      </c>
      <c r="E2433" s="1">
        <v>2.0699999999999998</v>
      </c>
      <c r="F2433" s="1">
        <v>6.68</v>
      </c>
    </row>
    <row r="2434" spans="1:6" x14ac:dyDescent="0.2">
      <c r="A2434" s="1" t="s">
        <v>5041</v>
      </c>
      <c r="B2434" s="1" t="s">
        <v>5042</v>
      </c>
      <c r="C2434" s="1" t="s">
        <v>437</v>
      </c>
      <c r="D2434" s="1">
        <v>7.53</v>
      </c>
      <c r="E2434" s="1">
        <v>4.1500000000000004</v>
      </c>
      <c r="F2434" s="1">
        <v>11.68</v>
      </c>
    </row>
    <row r="2435" spans="1:6" x14ac:dyDescent="0.2">
      <c r="A2435" s="1" t="s">
        <v>5043</v>
      </c>
      <c r="B2435" s="1" t="s">
        <v>5044</v>
      </c>
      <c r="C2435" s="1" t="s">
        <v>437</v>
      </c>
      <c r="D2435" s="1">
        <v>9.9700000000000006</v>
      </c>
      <c r="E2435" s="1">
        <v>4.1500000000000004</v>
      </c>
      <c r="F2435" s="1">
        <v>14.12</v>
      </c>
    </row>
    <row r="2436" spans="1:6" x14ac:dyDescent="0.2">
      <c r="A2436" s="1" t="s">
        <v>5045</v>
      </c>
      <c r="B2436" s="1" t="s">
        <v>5046</v>
      </c>
      <c r="C2436" s="1" t="s">
        <v>437</v>
      </c>
      <c r="D2436" s="1">
        <v>13.13</v>
      </c>
      <c r="E2436" s="1">
        <v>4.1500000000000004</v>
      </c>
      <c r="F2436" s="1">
        <v>17.28</v>
      </c>
    </row>
    <row r="2437" spans="1:6" x14ac:dyDescent="0.2">
      <c r="A2437" s="1" t="s">
        <v>5047</v>
      </c>
      <c r="B2437" s="1" t="s">
        <v>5048</v>
      </c>
      <c r="C2437" s="1" t="s">
        <v>437</v>
      </c>
      <c r="D2437" s="1">
        <v>21.39</v>
      </c>
      <c r="E2437" s="1">
        <v>4.1500000000000004</v>
      </c>
      <c r="F2437" s="1">
        <v>25.54</v>
      </c>
    </row>
    <row r="2438" spans="1:6" x14ac:dyDescent="0.2">
      <c r="A2438" s="1" t="s">
        <v>5049</v>
      </c>
      <c r="B2438" s="1" t="s">
        <v>5050</v>
      </c>
    </row>
    <row r="2439" spans="1:6" x14ac:dyDescent="0.2">
      <c r="A2439" s="1" t="s">
        <v>5051</v>
      </c>
      <c r="B2439" s="1" t="s">
        <v>5052</v>
      </c>
      <c r="C2439" s="1" t="s">
        <v>437</v>
      </c>
      <c r="D2439" s="1">
        <v>1.43</v>
      </c>
      <c r="E2439" s="1">
        <v>1.65</v>
      </c>
      <c r="F2439" s="1">
        <v>3.08</v>
      </c>
    </row>
    <row r="2440" spans="1:6" x14ac:dyDescent="0.2">
      <c r="A2440" s="1" t="s">
        <v>5053</v>
      </c>
      <c r="B2440" s="1" t="s">
        <v>5054</v>
      </c>
      <c r="C2440" s="1" t="s">
        <v>437</v>
      </c>
      <c r="D2440" s="1">
        <v>2.15</v>
      </c>
      <c r="E2440" s="1">
        <v>2.0699999999999998</v>
      </c>
      <c r="F2440" s="1">
        <v>4.22</v>
      </c>
    </row>
    <row r="2441" spans="1:6" x14ac:dyDescent="0.2">
      <c r="A2441" s="1" t="s">
        <v>5055</v>
      </c>
      <c r="B2441" s="1" t="s">
        <v>5056</v>
      </c>
      <c r="C2441" s="1" t="s">
        <v>437</v>
      </c>
      <c r="D2441" s="1">
        <v>3.57</v>
      </c>
      <c r="E2441" s="1">
        <v>2.4900000000000002</v>
      </c>
      <c r="F2441" s="1">
        <v>6.06</v>
      </c>
    </row>
    <row r="2442" spans="1:6" x14ac:dyDescent="0.2">
      <c r="A2442" s="1" t="s">
        <v>5057</v>
      </c>
      <c r="B2442" s="1" t="s">
        <v>5058</v>
      </c>
      <c r="C2442" s="1" t="s">
        <v>437</v>
      </c>
      <c r="D2442" s="1">
        <v>5.3</v>
      </c>
      <c r="E2442" s="1">
        <v>2.9</v>
      </c>
      <c r="F2442" s="1">
        <v>8.1999999999999993</v>
      </c>
    </row>
    <row r="2443" spans="1:6" x14ac:dyDescent="0.2">
      <c r="A2443" s="1" t="s">
        <v>5059</v>
      </c>
      <c r="B2443" s="1" t="s">
        <v>5060</v>
      </c>
      <c r="C2443" s="1" t="s">
        <v>437</v>
      </c>
      <c r="D2443" s="1">
        <v>9.41</v>
      </c>
      <c r="E2443" s="1">
        <v>3.32</v>
      </c>
      <c r="F2443" s="1">
        <v>12.73</v>
      </c>
    </row>
    <row r="2444" spans="1:6" x14ac:dyDescent="0.2">
      <c r="A2444" s="1" t="s">
        <v>5061</v>
      </c>
      <c r="B2444" s="1" t="s">
        <v>5062</v>
      </c>
    </row>
    <row r="2445" spans="1:6" x14ac:dyDescent="0.2">
      <c r="A2445" s="1" t="s">
        <v>5063</v>
      </c>
      <c r="B2445" s="1" t="s">
        <v>5064</v>
      </c>
      <c r="C2445" s="1" t="s">
        <v>437</v>
      </c>
      <c r="D2445" s="1">
        <v>4.76</v>
      </c>
      <c r="E2445" s="1">
        <v>10.37</v>
      </c>
      <c r="F2445" s="1">
        <v>15.13</v>
      </c>
    </row>
    <row r="2446" spans="1:6" x14ac:dyDescent="0.2">
      <c r="A2446" s="1" t="s">
        <v>5065</v>
      </c>
      <c r="B2446" s="1" t="s">
        <v>187</v>
      </c>
    </row>
    <row r="2447" spans="1:6" x14ac:dyDescent="0.2">
      <c r="A2447" s="1" t="s">
        <v>5066</v>
      </c>
      <c r="B2447" s="1" t="s">
        <v>5067</v>
      </c>
    </row>
    <row r="2448" spans="1:6" x14ac:dyDescent="0.2">
      <c r="A2448" s="1" t="s">
        <v>5068</v>
      </c>
      <c r="B2448" s="1" t="s">
        <v>5069</v>
      </c>
      <c r="C2448" s="1" t="s">
        <v>327</v>
      </c>
      <c r="D2448" s="1">
        <v>4.8</v>
      </c>
      <c r="E2448" s="1">
        <v>10.37</v>
      </c>
      <c r="F2448" s="1">
        <v>15.17</v>
      </c>
    </row>
    <row r="2449" spans="1:6" x14ac:dyDescent="0.2">
      <c r="A2449" s="1" t="s">
        <v>5070</v>
      </c>
      <c r="B2449" s="1" t="s">
        <v>5071</v>
      </c>
      <c r="C2449" s="1" t="s">
        <v>327</v>
      </c>
      <c r="D2449" s="1">
        <v>5.28</v>
      </c>
      <c r="E2449" s="1">
        <v>10.37</v>
      </c>
      <c r="F2449" s="1">
        <v>15.65</v>
      </c>
    </row>
    <row r="2450" spans="1:6" x14ac:dyDescent="0.2">
      <c r="A2450" s="1" t="s">
        <v>5072</v>
      </c>
      <c r="B2450" s="1" t="s">
        <v>5073</v>
      </c>
      <c r="C2450" s="1" t="s">
        <v>327</v>
      </c>
      <c r="D2450" s="1">
        <v>8</v>
      </c>
      <c r="E2450" s="1">
        <v>12.44</v>
      </c>
      <c r="F2450" s="1">
        <v>20.440000000000001</v>
      </c>
    </row>
    <row r="2451" spans="1:6" x14ac:dyDescent="0.2">
      <c r="A2451" s="1" t="s">
        <v>5074</v>
      </c>
      <c r="B2451" s="1" t="s">
        <v>5075</v>
      </c>
      <c r="C2451" s="1" t="s">
        <v>327</v>
      </c>
      <c r="D2451" s="1">
        <v>2.89</v>
      </c>
      <c r="E2451" s="1">
        <v>10.37</v>
      </c>
      <c r="F2451" s="1">
        <v>13.26</v>
      </c>
    </row>
    <row r="2452" spans="1:6" x14ac:dyDescent="0.2">
      <c r="A2452" s="1" t="s">
        <v>5076</v>
      </c>
      <c r="B2452" s="1" t="s">
        <v>5077</v>
      </c>
    </row>
    <row r="2453" spans="1:6" x14ac:dyDescent="0.2">
      <c r="A2453" s="1" t="s">
        <v>5078</v>
      </c>
      <c r="B2453" s="1" t="s">
        <v>5079</v>
      </c>
      <c r="C2453" s="1" t="s">
        <v>327</v>
      </c>
      <c r="D2453" s="1">
        <v>37.81</v>
      </c>
      <c r="E2453" s="1">
        <v>33.18</v>
      </c>
      <c r="F2453" s="1">
        <v>70.989999999999995</v>
      </c>
    </row>
    <row r="2454" spans="1:6" x14ac:dyDescent="0.2">
      <c r="A2454" s="1" t="s">
        <v>5080</v>
      </c>
      <c r="B2454" s="1" t="s">
        <v>5081</v>
      </c>
      <c r="C2454" s="1" t="s">
        <v>327</v>
      </c>
      <c r="D2454" s="1">
        <v>12.21</v>
      </c>
      <c r="E2454" s="1">
        <v>12.44</v>
      </c>
      <c r="F2454" s="1">
        <v>24.65</v>
      </c>
    </row>
    <row r="2455" spans="1:6" x14ac:dyDescent="0.2">
      <c r="A2455" s="1" t="s">
        <v>5082</v>
      </c>
      <c r="B2455" s="1" t="s">
        <v>5083</v>
      </c>
      <c r="C2455" s="1" t="s">
        <v>327</v>
      </c>
      <c r="D2455" s="1">
        <v>19.989999999999998</v>
      </c>
      <c r="E2455" s="1">
        <v>12.44</v>
      </c>
      <c r="F2455" s="1">
        <v>32.43</v>
      </c>
    </row>
    <row r="2456" spans="1:6" x14ac:dyDescent="0.2">
      <c r="A2456" s="1" t="s">
        <v>5084</v>
      </c>
      <c r="B2456" s="1" t="s">
        <v>5085</v>
      </c>
      <c r="C2456" s="1" t="s">
        <v>327</v>
      </c>
      <c r="D2456" s="1">
        <v>25.66</v>
      </c>
      <c r="E2456" s="1">
        <v>12.44</v>
      </c>
      <c r="F2456" s="1">
        <v>38.1</v>
      </c>
    </row>
    <row r="2457" spans="1:6" x14ac:dyDescent="0.2">
      <c r="A2457" s="1" t="s">
        <v>5086</v>
      </c>
      <c r="B2457" s="1" t="s">
        <v>5087</v>
      </c>
      <c r="C2457" s="1" t="s">
        <v>327</v>
      </c>
      <c r="D2457" s="1">
        <v>56.89</v>
      </c>
      <c r="E2457" s="1">
        <v>16.59</v>
      </c>
      <c r="F2457" s="1">
        <v>73.48</v>
      </c>
    </row>
    <row r="2458" spans="1:6" x14ac:dyDescent="0.2">
      <c r="A2458" s="1" t="s">
        <v>5088</v>
      </c>
      <c r="B2458" s="1" t="s">
        <v>5089</v>
      </c>
      <c r="C2458" s="1" t="s">
        <v>327</v>
      </c>
      <c r="D2458" s="1">
        <v>157.41999999999999</v>
      </c>
      <c r="E2458" s="1">
        <v>16.59</v>
      </c>
      <c r="F2458" s="1">
        <v>174.01</v>
      </c>
    </row>
    <row r="2459" spans="1:6" x14ac:dyDescent="0.2">
      <c r="A2459" s="1" t="s">
        <v>5090</v>
      </c>
      <c r="B2459" s="1" t="s">
        <v>5091</v>
      </c>
      <c r="C2459" s="1" t="s">
        <v>327</v>
      </c>
      <c r="D2459" s="1">
        <v>215.08</v>
      </c>
      <c r="E2459" s="1">
        <v>20.74</v>
      </c>
      <c r="F2459" s="1">
        <v>235.82</v>
      </c>
    </row>
    <row r="2460" spans="1:6" x14ac:dyDescent="0.2">
      <c r="A2460" s="1" t="s">
        <v>5092</v>
      </c>
      <c r="B2460" s="1" t="s">
        <v>5093</v>
      </c>
      <c r="C2460" s="1" t="s">
        <v>327</v>
      </c>
      <c r="D2460" s="1">
        <v>224.07</v>
      </c>
      <c r="E2460" s="1">
        <v>12.44</v>
      </c>
      <c r="F2460" s="1">
        <v>236.51</v>
      </c>
    </row>
    <row r="2461" spans="1:6" x14ac:dyDescent="0.2">
      <c r="A2461" s="1" t="s">
        <v>5094</v>
      </c>
      <c r="B2461" s="1" t="s">
        <v>5095</v>
      </c>
      <c r="C2461" s="1" t="s">
        <v>327</v>
      </c>
      <c r="D2461" s="1">
        <v>444.82</v>
      </c>
      <c r="E2461" s="1">
        <v>12.44</v>
      </c>
      <c r="F2461" s="1">
        <v>457.26</v>
      </c>
    </row>
    <row r="2462" spans="1:6" x14ac:dyDescent="0.2">
      <c r="A2462" s="1" t="s">
        <v>5096</v>
      </c>
      <c r="B2462" s="1" t="s">
        <v>5097</v>
      </c>
      <c r="C2462" s="1" t="s">
        <v>327</v>
      </c>
      <c r="D2462" s="1">
        <v>444.08</v>
      </c>
      <c r="E2462" s="1">
        <v>12.44</v>
      </c>
      <c r="F2462" s="1">
        <v>456.52</v>
      </c>
    </row>
    <row r="2463" spans="1:6" x14ac:dyDescent="0.2">
      <c r="A2463" s="1" t="s">
        <v>5098</v>
      </c>
      <c r="B2463" s="1" t="s">
        <v>5099</v>
      </c>
      <c r="C2463" s="1" t="s">
        <v>327</v>
      </c>
      <c r="D2463" s="1">
        <v>1618.39</v>
      </c>
      <c r="E2463" s="1">
        <v>16.59</v>
      </c>
      <c r="F2463" s="1">
        <v>1634.98</v>
      </c>
    </row>
    <row r="2464" spans="1:6" x14ac:dyDescent="0.2">
      <c r="A2464" s="1" t="s">
        <v>5100</v>
      </c>
      <c r="B2464" s="1" t="s">
        <v>5101</v>
      </c>
      <c r="C2464" s="1" t="s">
        <v>327</v>
      </c>
      <c r="D2464" s="1">
        <v>25.18</v>
      </c>
      <c r="E2464" s="1">
        <v>12.44</v>
      </c>
      <c r="F2464" s="1">
        <v>37.619999999999997</v>
      </c>
    </row>
    <row r="2465" spans="1:8" x14ac:dyDescent="0.2">
      <c r="A2465" s="1" t="s">
        <v>5102</v>
      </c>
      <c r="B2465" s="1" t="s">
        <v>5103</v>
      </c>
      <c r="C2465" s="1" t="s">
        <v>327</v>
      </c>
      <c r="D2465" s="1">
        <v>74.34</v>
      </c>
      <c r="E2465" s="1">
        <v>12.44</v>
      </c>
      <c r="F2465" s="1">
        <v>86.78</v>
      </c>
    </row>
    <row r="2466" spans="1:8" x14ac:dyDescent="0.2">
      <c r="A2466" s="1" t="s">
        <v>5104</v>
      </c>
      <c r="B2466" s="1" t="s">
        <v>5105</v>
      </c>
      <c r="C2466" s="1" t="s">
        <v>327</v>
      </c>
      <c r="D2466" s="1">
        <v>179.47</v>
      </c>
      <c r="E2466" s="1">
        <v>16.59</v>
      </c>
      <c r="F2466" s="1">
        <v>196.06</v>
      </c>
    </row>
    <row r="2467" spans="1:8" x14ac:dyDescent="0.2">
      <c r="A2467" s="1" t="s">
        <v>5106</v>
      </c>
      <c r="B2467" s="2" t="s">
        <v>5107</v>
      </c>
      <c r="H2467" s="1" t="s">
        <v>8319</v>
      </c>
    </row>
    <row r="2468" spans="1:8" x14ac:dyDescent="0.2">
      <c r="A2468" s="1" t="s">
        <v>188</v>
      </c>
      <c r="B2468" s="1" t="s">
        <v>5108</v>
      </c>
      <c r="C2468" s="1" t="s">
        <v>640</v>
      </c>
      <c r="D2468" s="1">
        <v>16.54</v>
      </c>
      <c r="E2468" s="1">
        <v>12.44</v>
      </c>
      <c r="F2468" s="1">
        <v>28.98</v>
      </c>
    </row>
    <row r="2469" spans="1:8" x14ac:dyDescent="0.2">
      <c r="A2469" s="1" t="s">
        <v>189</v>
      </c>
      <c r="B2469" s="1" t="s">
        <v>5109</v>
      </c>
      <c r="C2469" s="1" t="s">
        <v>327</v>
      </c>
      <c r="D2469" s="1">
        <v>22.09</v>
      </c>
      <c r="E2469" s="1">
        <v>12.44</v>
      </c>
      <c r="F2469" s="1">
        <v>34.53</v>
      </c>
    </row>
    <row r="2470" spans="1:8" x14ac:dyDescent="0.2">
      <c r="A2470" s="1" t="s">
        <v>190</v>
      </c>
      <c r="B2470" s="1" t="s">
        <v>5110</v>
      </c>
      <c r="C2470" s="1" t="s">
        <v>327</v>
      </c>
      <c r="D2470" s="1">
        <v>57.97</v>
      </c>
      <c r="E2470" s="1">
        <v>12.44</v>
      </c>
      <c r="F2470" s="1">
        <v>70.41</v>
      </c>
    </row>
    <row r="2471" spans="1:8" x14ac:dyDescent="0.2">
      <c r="A2471" s="1" t="s">
        <v>5111</v>
      </c>
      <c r="B2471" s="1" t="s">
        <v>5112</v>
      </c>
      <c r="C2471" s="1" t="s">
        <v>640</v>
      </c>
      <c r="D2471" s="1">
        <v>263.27999999999997</v>
      </c>
      <c r="E2471" s="1">
        <v>12.44</v>
      </c>
      <c r="F2471" s="1">
        <v>275.72000000000003</v>
      </c>
    </row>
    <row r="2472" spans="1:8" x14ac:dyDescent="0.2">
      <c r="A2472" s="1" t="s">
        <v>5113</v>
      </c>
      <c r="B2472" s="1" t="s">
        <v>5114</v>
      </c>
      <c r="C2472" s="1" t="s">
        <v>640</v>
      </c>
      <c r="D2472" s="1">
        <v>229.43</v>
      </c>
      <c r="E2472" s="1">
        <v>12.44</v>
      </c>
      <c r="F2472" s="1">
        <v>241.87</v>
      </c>
    </row>
    <row r="2473" spans="1:8" x14ac:dyDescent="0.2">
      <c r="A2473" s="1" t="s">
        <v>5115</v>
      </c>
      <c r="B2473" s="1" t="s">
        <v>5116</v>
      </c>
      <c r="C2473" s="1" t="s">
        <v>640</v>
      </c>
      <c r="D2473" s="1">
        <v>16.84</v>
      </c>
      <c r="E2473" s="1">
        <v>12.44</v>
      </c>
      <c r="F2473" s="1">
        <v>29.28</v>
      </c>
    </row>
    <row r="2474" spans="1:8" x14ac:dyDescent="0.2">
      <c r="A2474" s="1" t="s">
        <v>5117</v>
      </c>
      <c r="B2474" s="1" t="s">
        <v>5118</v>
      </c>
      <c r="C2474" s="1" t="s">
        <v>640</v>
      </c>
      <c r="D2474" s="1">
        <v>250.87</v>
      </c>
      <c r="E2474" s="1">
        <v>12.44</v>
      </c>
      <c r="F2474" s="1">
        <v>263.31</v>
      </c>
    </row>
    <row r="2475" spans="1:8" x14ac:dyDescent="0.2">
      <c r="A2475" s="1" t="s">
        <v>5119</v>
      </c>
      <c r="B2475" s="1" t="s">
        <v>5120</v>
      </c>
      <c r="C2475" s="1" t="s">
        <v>327</v>
      </c>
      <c r="D2475" s="1">
        <v>10.76</v>
      </c>
      <c r="E2475" s="1">
        <v>12.44</v>
      </c>
      <c r="F2475" s="1">
        <v>23.2</v>
      </c>
    </row>
    <row r="2476" spans="1:8" x14ac:dyDescent="0.2">
      <c r="A2476" s="1" t="s">
        <v>191</v>
      </c>
      <c r="B2476" s="1" t="s">
        <v>5121</v>
      </c>
      <c r="C2476" s="1" t="s">
        <v>640</v>
      </c>
      <c r="D2476" s="1">
        <v>11.03</v>
      </c>
      <c r="E2476" s="1">
        <v>12.44</v>
      </c>
      <c r="F2476" s="1">
        <v>23.47</v>
      </c>
      <c r="H2476" s="1" t="s">
        <v>8318</v>
      </c>
    </row>
    <row r="2477" spans="1:8" x14ac:dyDescent="0.2">
      <c r="A2477" s="1" t="s">
        <v>192</v>
      </c>
      <c r="B2477" s="1" t="s">
        <v>5122</v>
      </c>
      <c r="C2477" s="1" t="s">
        <v>640</v>
      </c>
      <c r="D2477" s="1">
        <v>15.24</v>
      </c>
      <c r="E2477" s="1">
        <v>12.44</v>
      </c>
      <c r="F2477" s="1">
        <v>27.68</v>
      </c>
      <c r="H2477" s="1" t="s">
        <v>8318</v>
      </c>
    </row>
    <row r="2478" spans="1:8" x14ac:dyDescent="0.2">
      <c r="A2478" s="1" t="s">
        <v>193</v>
      </c>
      <c r="B2478" s="1" t="s">
        <v>5123</v>
      </c>
      <c r="C2478" s="1" t="s">
        <v>640</v>
      </c>
      <c r="D2478" s="1">
        <v>23.62</v>
      </c>
      <c r="E2478" s="1">
        <v>12.44</v>
      </c>
      <c r="F2478" s="1">
        <v>36.06</v>
      </c>
      <c r="H2478" s="1" t="s">
        <v>8318</v>
      </c>
    </row>
    <row r="2479" spans="1:8" x14ac:dyDescent="0.2">
      <c r="A2479" s="1" t="s">
        <v>194</v>
      </c>
      <c r="B2479" s="1" t="s">
        <v>5124</v>
      </c>
      <c r="C2479" s="1" t="s">
        <v>640</v>
      </c>
      <c r="D2479" s="1">
        <v>22.63</v>
      </c>
      <c r="E2479" s="1">
        <v>12.44</v>
      </c>
      <c r="F2479" s="1">
        <v>35.07</v>
      </c>
    </row>
    <row r="2480" spans="1:8" x14ac:dyDescent="0.2">
      <c r="A2480" s="1" t="s">
        <v>5125</v>
      </c>
      <c r="B2480" s="1" t="s">
        <v>5126</v>
      </c>
      <c r="C2480" s="1" t="s">
        <v>640</v>
      </c>
      <c r="D2480" s="1">
        <v>30.31</v>
      </c>
      <c r="E2480" s="1">
        <v>12.44</v>
      </c>
      <c r="F2480" s="1">
        <v>42.75</v>
      </c>
    </row>
    <row r="2481" spans="1:8" x14ac:dyDescent="0.2">
      <c r="A2481" s="1" t="s">
        <v>5127</v>
      </c>
      <c r="B2481" s="1" t="s">
        <v>5128</v>
      </c>
      <c r="C2481" s="1" t="s">
        <v>640</v>
      </c>
      <c r="D2481" s="1">
        <v>33.68</v>
      </c>
      <c r="E2481" s="1">
        <v>15.34</v>
      </c>
      <c r="F2481" s="1">
        <v>49.02</v>
      </c>
    </row>
    <row r="2482" spans="1:8" x14ac:dyDescent="0.2">
      <c r="A2482" s="1" t="s">
        <v>5129</v>
      </c>
      <c r="B2482" s="2" t="s">
        <v>5130</v>
      </c>
      <c r="H2482" s="1" t="s">
        <v>8319</v>
      </c>
    </row>
    <row r="2483" spans="1:8" x14ac:dyDescent="0.2">
      <c r="A2483" s="1" t="s">
        <v>195</v>
      </c>
      <c r="B2483" s="1" t="s">
        <v>5131</v>
      </c>
      <c r="C2483" s="1" t="s">
        <v>640</v>
      </c>
      <c r="D2483" s="1">
        <v>8.9</v>
      </c>
      <c r="E2483" s="1">
        <v>14.1</v>
      </c>
      <c r="F2483" s="1">
        <v>23</v>
      </c>
    </row>
    <row r="2484" spans="1:8" x14ac:dyDescent="0.2">
      <c r="A2484" s="1" t="s">
        <v>5132</v>
      </c>
      <c r="B2484" s="1" t="s">
        <v>5133</v>
      </c>
      <c r="C2484" s="1" t="s">
        <v>640</v>
      </c>
      <c r="D2484" s="1">
        <v>18.13</v>
      </c>
      <c r="E2484" s="1">
        <v>14.51</v>
      </c>
      <c r="F2484" s="1">
        <v>32.64</v>
      </c>
    </row>
    <row r="2485" spans="1:8" x14ac:dyDescent="0.2">
      <c r="A2485" s="1" t="s">
        <v>5134</v>
      </c>
      <c r="B2485" s="1" t="s">
        <v>5135</v>
      </c>
      <c r="C2485" s="1" t="s">
        <v>640</v>
      </c>
      <c r="D2485" s="1">
        <v>27.6</v>
      </c>
      <c r="E2485" s="1">
        <v>20.74</v>
      </c>
      <c r="F2485" s="1">
        <v>48.34</v>
      </c>
      <c r="H2485" s="1" t="s">
        <v>8318</v>
      </c>
    </row>
    <row r="2486" spans="1:8" x14ac:dyDescent="0.2">
      <c r="A2486" s="1" t="s">
        <v>196</v>
      </c>
      <c r="B2486" s="1" t="s">
        <v>5136</v>
      </c>
      <c r="C2486" s="1" t="s">
        <v>640</v>
      </c>
      <c r="D2486" s="1">
        <v>12.42</v>
      </c>
      <c r="E2486" s="1">
        <v>11.19</v>
      </c>
      <c r="F2486" s="1">
        <v>23.61</v>
      </c>
    </row>
    <row r="2487" spans="1:8" x14ac:dyDescent="0.2">
      <c r="A2487" s="1" t="s">
        <v>197</v>
      </c>
      <c r="B2487" s="1" t="s">
        <v>5137</v>
      </c>
      <c r="C2487" s="1" t="s">
        <v>640</v>
      </c>
      <c r="D2487" s="1">
        <v>13.25</v>
      </c>
      <c r="E2487" s="1">
        <v>18.66</v>
      </c>
      <c r="F2487" s="1">
        <v>31.91</v>
      </c>
    </row>
    <row r="2488" spans="1:8" x14ac:dyDescent="0.2">
      <c r="A2488" s="1" t="s">
        <v>198</v>
      </c>
      <c r="B2488" s="1" t="s">
        <v>5138</v>
      </c>
      <c r="C2488" s="1" t="s">
        <v>640</v>
      </c>
      <c r="D2488" s="1">
        <v>11.95</v>
      </c>
      <c r="E2488" s="1">
        <v>15.76</v>
      </c>
      <c r="F2488" s="1">
        <v>27.71</v>
      </c>
    </row>
    <row r="2489" spans="1:8" x14ac:dyDescent="0.2">
      <c r="A2489" s="1" t="s">
        <v>5139</v>
      </c>
      <c r="B2489" s="1" t="s">
        <v>5140</v>
      </c>
      <c r="C2489" s="1" t="s">
        <v>640</v>
      </c>
      <c r="D2489" s="1">
        <v>15.03</v>
      </c>
      <c r="E2489" s="1">
        <v>18.66</v>
      </c>
      <c r="F2489" s="1">
        <v>33.69</v>
      </c>
    </row>
    <row r="2490" spans="1:8" x14ac:dyDescent="0.2">
      <c r="A2490" s="1" t="s">
        <v>5141</v>
      </c>
      <c r="B2490" s="1" t="s">
        <v>5142</v>
      </c>
      <c r="C2490" s="1" t="s">
        <v>640</v>
      </c>
      <c r="D2490" s="1">
        <v>22.61</v>
      </c>
      <c r="E2490" s="1">
        <v>20.74</v>
      </c>
      <c r="F2490" s="1">
        <v>43.35</v>
      </c>
    </row>
    <row r="2491" spans="1:8" x14ac:dyDescent="0.2">
      <c r="A2491" s="1" t="s">
        <v>5143</v>
      </c>
      <c r="B2491" s="1" t="s">
        <v>5144</v>
      </c>
      <c r="C2491" s="1" t="s">
        <v>640</v>
      </c>
      <c r="D2491" s="1">
        <v>42.68</v>
      </c>
      <c r="E2491" s="1">
        <v>14.51</v>
      </c>
      <c r="F2491" s="1">
        <v>57.19</v>
      </c>
    </row>
    <row r="2492" spans="1:8" x14ac:dyDescent="0.2">
      <c r="A2492" s="1" t="s">
        <v>5145</v>
      </c>
      <c r="B2492" s="1" t="s">
        <v>5146</v>
      </c>
      <c r="C2492" s="1" t="s">
        <v>640</v>
      </c>
      <c r="D2492" s="1">
        <v>32.5</v>
      </c>
      <c r="E2492" s="1">
        <v>14.51</v>
      </c>
      <c r="F2492" s="1">
        <v>47.01</v>
      </c>
    </row>
    <row r="2493" spans="1:8" x14ac:dyDescent="0.2">
      <c r="A2493" s="1" t="s">
        <v>5147</v>
      </c>
      <c r="B2493" s="1" t="s">
        <v>5148</v>
      </c>
      <c r="C2493" s="1" t="s">
        <v>640</v>
      </c>
      <c r="D2493" s="1">
        <v>13.65</v>
      </c>
      <c r="E2493" s="1">
        <v>10.37</v>
      </c>
      <c r="F2493" s="1">
        <v>24.02</v>
      </c>
    </row>
    <row r="2494" spans="1:8" x14ac:dyDescent="0.2">
      <c r="A2494" s="1" t="s">
        <v>5149</v>
      </c>
      <c r="B2494" s="1" t="s">
        <v>5150</v>
      </c>
      <c r="C2494" s="1" t="s">
        <v>640</v>
      </c>
      <c r="D2494" s="1">
        <v>80.02</v>
      </c>
      <c r="E2494" s="1">
        <v>15.76</v>
      </c>
      <c r="F2494" s="1">
        <v>95.78</v>
      </c>
    </row>
    <row r="2495" spans="1:8" x14ac:dyDescent="0.2">
      <c r="A2495" s="1" t="s">
        <v>5151</v>
      </c>
      <c r="B2495" s="1" t="s">
        <v>5152</v>
      </c>
      <c r="C2495" s="1" t="s">
        <v>327</v>
      </c>
      <c r="D2495" s="1">
        <v>36.99</v>
      </c>
      <c r="E2495" s="1">
        <v>12.44</v>
      </c>
      <c r="F2495" s="1">
        <v>49.43</v>
      </c>
    </row>
    <row r="2496" spans="1:8" x14ac:dyDescent="0.2">
      <c r="A2496" s="1" t="s">
        <v>5153</v>
      </c>
      <c r="B2496" s="1" t="s">
        <v>5154</v>
      </c>
      <c r="C2496" s="1" t="s">
        <v>327</v>
      </c>
      <c r="D2496" s="1">
        <v>91.6</v>
      </c>
      <c r="E2496" s="1">
        <v>20.74</v>
      </c>
      <c r="F2496" s="1">
        <v>112.34</v>
      </c>
    </row>
    <row r="2497" spans="1:6" x14ac:dyDescent="0.2">
      <c r="A2497" s="1" t="s">
        <v>5155</v>
      </c>
      <c r="B2497" s="1" t="s">
        <v>5156</v>
      </c>
    </row>
    <row r="2498" spans="1:6" x14ac:dyDescent="0.2">
      <c r="A2498" s="1" t="s">
        <v>5157</v>
      </c>
      <c r="B2498" s="1" t="s">
        <v>5158</v>
      </c>
      <c r="C2498" s="1" t="s">
        <v>640</v>
      </c>
      <c r="D2498" s="1">
        <v>13.91</v>
      </c>
      <c r="E2498" s="1">
        <v>20.74</v>
      </c>
      <c r="F2498" s="1">
        <v>34.65</v>
      </c>
    </row>
    <row r="2499" spans="1:6" x14ac:dyDescent="0.2">
      <c r="A2499" s="1" t="s">
        <v>5159</v>
      </c>
      <c r="B2499" s="1" t="s">
        <v>5160</v>
      </c>
      <c r="C2499" s="1" t="s">
        <v>640</v>
      </c>
      <c r="D2499" s="1">
        <v>20.059999999999999</v>
      </c>
      <c r="E2499" s="1">
        <v>20.74</v>
      </c>
      <c r="F2499" s="1">
        <v>40.799999999999997</v>
      </c>
    </row>
    <row r="2500" spans="1:6" x14ac:dyDescent="0.2">
      <c r="A2500" s="1" t="s">
        <v>5161</v>
      </c>
      <c r="B2500" s="1" t="s">
        <v>5162</v>
      </c>
      <c r="C2500" s="1" t="s">
        <v>640</v>
      </c>
      <c r="D2500" s="1">
        <v>35.71</v>
      </c>
      <c r="E2500" s="1">
        <v>20.74</v>
      </c>
      <c r="F2500" s="1">
        <v>56.45</v>
      </c>
    </row>
    <row r="2501" spans="1:6" x14ac:dyDescent="0.2">
      <c r="A2501" s="1" t="s">
        <v>5163</v>
      </c>
      <c r="B2501" s="1" t="s">
        <v>5164</v>
      </c>
      <c r="C2501" s="1" t="s">
        <v>640</v>
      </c>
      <c r="D2501" s="1">
        <v>35.54</v>
      </c>
      <c r="E2501" s="1">
        <v>20.74</v>
      </c>
      <c r="F2501" s="1">
        <v>56.28</v>
      </c>
    </row>
    <row r="2502" spans="1:6" x14ac:dyDescent="0.2">
      <c r="A2502" s="1" t="s">
        <v>5165</v>
      </c>
      <c r="B2502" s="1" t="s">
        <v>5166</v>
      </c>
      <c r="C2502" s="1" t="s">
        <v>640</v>
      </c>
      <c r="D2502" s="1">
        <v>83.34</v>
      </c>
      <c r="E2502" s="1">
        <v>20.74</v>
      </c>
      <c r="F2502" s="1">
        <v>104.08</v>
      </c>
    </row>
    <row r="2503" spans="1:6" x14ac:dyDescent="0.2">
      <c r="A2503" s="1" t="s">
        <v>5167</v>
      </c>
      <c r="B2503" s="1" t="s">
        <v>5168</v>
      </c>
      <c r="C2503" s="1" t="s">
        <v>640</v>
      </c>
      <c r="D2503" s="1">
        <v>181</v>
      </c>
      <c r="E2503" s="1">
        <v>20.74</v>
      </c>
      <c r="F2503" s="1">
        <v>201.74</v>
      </c>
    </row>
    <row r="2504" spans="1:6" x14ac:dyDescent="0.2">
      <c r="A2504" s="1" t="s">
        <v>5169</v>
      </c>
      <c r="B2504" s="1" t="s">
        <v>5170</v>
      </c>
      <c r="C2504" s="1" t="s">
        <v>640</v>
      </c>
      <c r="D2504" s="1">
        <v>194.32</v>
      </c>
      <c r="E2504" s="1">
        <v>20.74</v>
      </c>
      <c r="F2504" s="1">
        <v>215.06</v>
      </c>
    </row>
    <row r="2505" spans="1:6" x14ac:dyDescent="0.2">
      <c r="A2505" s="1" t="s">
        <v>5171</v>
      </c>
      <c r="B2505" s="1" t="s">
        <v>5172</v>
      </c>
      <c r="C2505" s="1" t="s">
        <v>640</v>
      </c>
      <c r="D2505" s="1">
        <v>318.06</v>
      </c>
      <c r="E2505" s="1">
        <v>20.74</v>
      </c>
      <c r="F2505" s="1">
        <v>338.8</v>
      </c>
    </row>
    <row r="2506" spans="1:6" x14ac:dyDescent="0.2">
      <c r="A2506" s="1" t="s">
        <v>5173</v>
      </c>
      <c r="B2506" s="1" t="s">
        <v>5174</v>
      </c>
      <c r="C2506" s="1" t="s">
        <v>640</v>
      </c>
      <c r="D2506" s="1">
        <v>18.48</v>
      </c>
      <c r="E2506" s="1">
        <v>20.74</v>
      </c>
      <c r="F2506" s="1">
        <v>39.22</v>
      </c>
    </row>
    <row r="2507" spans="1:6" x14ac:dyDescent="0.2">
      <c r="A2507" s="1" t="s">
        <v>5175</v>
      </c>
      <c r="B2507" s="1" t="s">
        <v>5176</v>
      </c>
    </row>
    <row r="2508" spans="1:6" x14ac:dyDescent="0.2">
      <c r="A2508" s="1" t="s">
        <v>199</v>
      </c>
      <c r="B2508" s="1" t="s">
        <v>5177</v>
      </c>
      <c r="C2508" s="1" t="s">
        <v>327</v>
      </c>
      <c r="D2508" s="1">
        <v>3.44</v>
      </c>
      <c r="E2508" s="1">
        <v>10.37</v>
      </c>
      <c r="F2508" s="1">
        <v>13.81</v>
      </c>
    </row>
    <row r="2509" spans="1:6" x14ac:dyDescent="0.2">
      <c r="A2509" s="1" t="s">
        <v>200</v>
      </c>
      <c r="B2509" s="1" t="s">
        <v>5178</v>
      </c>
      <c r="C2509" s="1" t="s">
        <v>327</v>
      </c>
      <c r="D2509" s="1">
        <v>7.12</v>
      </c>
      <c r="E2509" s="1">
        <v>10.37</v>
      </c>
      <c r="F2509" s="1">
        <v>17.489999999999998</v>
      </c>
    </row>
    <row r="2510" spans="1:6" x14ac:dyDescent="0.2">
      <c r="A2510" s="1" t="s">
        <v>201</v>
      </c>
      <c r="B2510" s="1" t="s">
        <v>5179</v>
      </c>
      <c r="C2510" s="1" t="s">
        <v>327</v>
      </c>
      <c r="D2510" s="1">
        <v>7.87</v>
      </c>
      <c r="E2510" s="1">
        <v>10.37</v>
      </c>
      <c r="F2510" s="1">
        <v>18.239999999999998</v>
      </c>
    </row>
    <row r="2511" spans="1:6" x14ac:dyDescent="0.2">
      <c r="A2511" s="1" t="s">
        <v>5180</v>
      </c>
      <c r="B2511" s="1" t="s">
        <v>5181</v>
      </c>
    </row>
    <row r="2512" spans="1:6" x14ac:dyDescent="0.2">
      <c r="A2512" s="1" t="s">
        <v>5182</v>
      </c>
      <c r="B2512" s="1" t="s">
        <v>5183</v>
      </c>
      <c r="C2512" s="1" t="s">
        <v>327</v>
      </c>
      <c r="D2512" s="1">
        <v>245.63</v>
      </c>
      <c r="E2512" s="1">
        <v>20.74</v>
      </c>
      <c r="F2512" s="1">
        <v>266.37</v>
      </c>
    </row>
    <row r="2513" spans="1:6" x14ac:dyDescent="0.2">
      <c r="A2513" s="1" t="s">
        <v>5184</v>
      </c>
      <c r="B2513" s="1" t="s">
        <v>5185</v>
      </c>
      <c r="C2513" s="1" t="s">
        <v>327</v>
      </c>
      <c r="D2513" s="1">
        <v>275.17</v>
      </c>
      <c r="E2513" s="1">
        <v>20.74</v>
      </c>
      <c r="F2513" s="1">
        <v>295.91000000000003</v>
      </c>
    </row>
    <row r="2514" spans="1:6" x14ac:dyDescent="0.2">
      <c r="A2514" s="1" t="s">
        <v>5186</v>
      </c>
      <c r="B2514" s="1" t="s">
        <v>5187</v>
      </c>
      <c r="C2514" s="1" t="s">
        <v>327</v>
      </c>
      <c r="D2514" s="1">
        <v>316.32</v>
      </c>
      <c r="E2514" s="1">
        <v>20.74</v>
      </c>
      <c r="F2514" s="1">
        <v>337.06</v>
      </c>
    </row>
    <row r="2515" spans="1:6" x14ac:dyDescent="0.2">
      <c r="A2515" s="1" t="s">
        <v>5188</v>
      </c>
      <c r="B2515" s="1" t="s">
        <v>5189</v>
      </c>
      <c r="C2515" s="1" t="s">
        <v>327</v>
      </c>
      <c r="D2515" s="1">
        <v>306.54000000000002</v>
      </c>
      <c r="E2515" s="1">
        <v>20.74</v>
      </c>
      <c r="F2515" s="1">
        <v>327.27999999999997</v>
      </c>
    </row>
    <row r="2516" spans="1:6" x14ac:dyDescent="0.2">
      <c r="A2516" s="1" t="s">
        <v>5190</v>
      </c>
      <c r="B2516" s="1" t="s">
        <v>5191</v>
      </c>
      <c r="C2516" s="1" t="s">
        <v>327</v>
      </c>
      <c r="D2516" s="1">
        <v>361.7</v>
      </c>
      <c r="E2516" s="1">
        <v>20.74</v>
      </c>
      <c r="F2516" s="1">
        <v>382.44</v>
      </c>
    </row>
    <row r="2517" spans="1:6" x14ac:dyDescent="0.2">
      <c r="A2517" s="1" t="s">
        <v>5192</v>
      </c>
      <c r="B2517" s="1" t="s">
        <v>5193</v>
      </c>
      <c r="C2517" s="1" t="s">
        <v>327</v>
      </c>
      <c r="D2517" s="1">
        <v>514.84</v>
      </c>
      <c r="E2517" s="1">
        <v>20.74</v>
      </c>
      <c r="F2517" s="1">
        <v>535.58000000000004</v>
      </c>
    </row>
    <row r="2518" spans="1:6" x14ac:dyDescent="0.2">
      <c r="A2518" s="1" t="s">
        <v>5194</v>
      </c>
      <c r="B2518" s="1" t="s">
        <v>5195</v>
      </c>
      <c r="C2518" s="1" t="s">
        <v>327</v>
      </c>
      <c r="D2518" s="1">
        <v>807.9</v>
      </c>
      <c r="E2518" s="1">
        <v>20.74</v>
      </c>
      <c r="F2518" s="1">
        <v>828.64</v>
      </c>
    </row>
    <row r="2519" spans="1:6" x14ac:dyDescent="0.2">
      <c r="A2519" s="1" t="s">
        <v>5196</v>
      </c>
      <c r="B2519" s="1" t="s">
        <v>5197</v>
      </c>
      <c r="C2519" s="1" t="s">
        <v>327</v>
      </c>
      <c r="D2519" s="1">
        <v>966.25</v>
      </c>
      <c r="E2519" s="1">
        <v>20.74</v>
      </c>
      <c r="F2519" s="1">
        <v>986.99</v>
      </c>
    </row>
    <row r="2520" spans="1:6" x14ac:dyDescent="0.2">
      <c r="A2520" s="1" t="s">
        <v>5198</v>
      </c>
      <c r="B2520" s="1" t="s">
        <v>5199</v>
      </c>
      <c r="C2520" s="1" t="s">
        <v>327</v>
      </c>
      <c r="D2520" s="1">
        <v>1234.8599999999999</v>
      </c>
      <c r="E2520" s="1">
        <v>20.74</v>
      </c>
      <c r="F2520" s="1">
        <v>1255.5999999999999</v>
      </c>
    </row>
    <row r="2521" spans="1:6" x14ac:dyDescent="0.2">
      <c r="A2521" s="1" t="s">
        <v>5200</v>
      </c>
      <c r="B2521" s="1" t="s">
        <v>5201</v>
      </c>
      <c r="C2521" s="1" t="s">
        <v>327</v>
      </c>
      <c r="D2521" s="1">
        <v>2932.01</v>
      </c>
      <c r="E2521" s="1">
        <v>20.74</v>
      </c>
      <c r="F2521" s="1">
        <v>2952.75</v>
      </c>
    </row>
    <row r="2522" spans="1:6" x14ac:dyDescent="0.2">
      <c r="A2522" s="1" t="s">
        <v>5202</v>
      </c>
      <c r="B2522" s="1" t="s">
        <v>5203</v>
      </c>
      <c r="C2522" s="1" t="s">
        <v>327</v>
      </c>
      <c r="D2522" s="1">
        <v>3271.91</v>
      </c>
      <c r="E2522" s="1">
        <v>20.74</v>
      </c>
      <c r="F2522" s="1">
        <v>3292.65</v>
      </c>
    </row>
    <row r="2523" spans="1:6" x14ac:dyDescent="0.2">
      <c r="A2523" s="1" t="s">
        <v>5204</v>
      </c>
      <c r="B2523" s="1" t="s">
        <v>5205</v>
      </c>
      <c r="C2523" s="1" t="s">
        <v>327</v>
      </c>
      <c r="D2523" s="1">
        <v>7153.75</v>
      </c>
      <c r="E2523" s="1">
        <v>20.74</v>
      </c>
      <c r="F2523" s="1">
        <v>7174.49</v>
      </c>
    </row>
    <row r="2524" spans="1:6" x14ac:dyDescent="0.2">
      <c r="A2524" s="1" t="s">
        <v>5206</v>
      </c>
      <c r="B2524" s="1" t="s">
        <v>5207</v>
      </c>
      <c r="C2524" s="1" t="s">
        <v>327</v>
      </c>
      <c r="D2524" s="1">
        <v>100.99</v>
      </c>
      <c r="E2524" s="1">
        <v>20.74</v>
      </c>
      <c r="F2524" s="1">
        <v>121.73</v>
      </c>
    </row>
    <row r="2525" spans="1:6" x14ac:dyDescent="0.2">
      <c r="A2525" s="1" t="s">
        <v>5208</v>
      </c>
      <c r="B2525" s="1" t="s">
        <v>5209</v>
      </c>
      <c r="C2525" s="1" t="s">
        <v>327</v>
      </c>
      <c r="D2525" s="1">
        <v>130.28</v>
      </c>
      <c r="E2525" s="1">
        <v>20.74</v>
      </c>
      <c r="F2525" s="1">
        <v>151.02000000000001</v>
      </c>
    </row>
    <row r="2526" spans="1:6" x14ac:dyDescent="0.2">
      <c r="A2526" s="1" t="s">
        <v>5210</v>
      </c>
      <c r="B2526" s="1" t="s">
        <v>5211</v>
      </c>
      <c r="C2526" s="1" t="s">
        <v>327</v>
      </c>
      <c r="D2526" s="1">
        <v>160.44</v>
      </c>
      <c r="E2526" s="1">
        <v>20.74</v>
      </c>
      <c r="F2526" s="1">
        <v>181.18</v>
      </c>
    </row>
    <row r="2527" spans="1:6" x14ac:dyDescent="0.2">
      <c r="A2527" s="1" t="s">
        <v>5212</v>
      </c>
      <c r="B2527" s="1" t="s">
        <v>5213</v>
      </c>
    </row>
    <row r="2528" spans="1:6" x14ac:dyDescent="0.2">
      <c r="A2528" s="1" t="s">
        <v>5214</v>
      </c>
      <c r="B2528" s="1" t="s">
        <v>5215</v>
      </c>
      <c r="C2528" s="1" t="s">
        <v>327</v>
      </c>
      <c r="D2528" s="1">
        <v>73.37</v>
      </c>
      <c r="E2528" s="1">
        <v>18.66</v>
      </c>
      <c r="F2528" s="1">
        <v>92.03</v>
      </c>
    </row>
    <row r="2529" spans="1:6" x14ac:dyDescent="0.2">
      <c r="A2529" s="1" t="s">
        <v>5216</v>
      </c>
      <c r="B2529" s="1" t="s">
        <v>5217</v>
      </c>
      <c r="C2529" s="1" t="s">
        <v>327</v>
      </c>
      <c r="D2529" s="1">
        <v>249.94</v>
      </c>
      <c r="E2529" s="1">
        <v>20.74</v>
      </c>
      <c r="F2529" s="1">
        <v>270.68</v>
      </c>
    </row>
    <row r="2530" spans="1:6" x14ac:dyDescent="0.2">
      <c r="A2530" s="1" t="s">
        <v>5218</v>
      </c>
      <c r="B2530" s="1" t="s">
        <v>5219</v>
      </c>
      <c r="C2530" s="1" t="s">
        <v>327</v>
      </c>
      <c r="D2530" s="1">
        <v>433.25</v>
      </c>
      <c r="E2530" s="1">
        <v>20.74</v>
      </c>
      <c r="F2530" s="1">
        <v>453.99</v>
      </c>
    </row>
    <row r="2531" spans="1:6" x14ac:dyDescent="0.2">
      <c r="A2531" s="1" t="s">
        <v>5220</v>
      </c>
      <c r="B2531" s="1" t="s">
        <v>5221</v>
      </c>
      <c r="C2531" s="1" t="s">
        <v>327</v>
      </c>
      <c r="D2531" s="1">
        <v>323.29000000000002</v>
      </c>
      <c r="E2531" s="1">
        <v>20.74</v>
      </c>
      <c r="F2531" s="1">
        <v>344.03</v>
      </c>
    </row>
    <row r="2532" spans="1:6" x14ac:dyDescent="0.2">
      <c r="A2532" s="1" t="s">
        <v>5222</v>
      </c>
      <c r="B2532" s="1" t="s">
        <v>5223</v>
      </c>
      <c r="C2532" s="1" t="s">
        <v>327</v>
      </c>
      <c r="D2532" s="1">
        <v>92.64</v>
      </c>
      <c r="E2532" s="1">
        <v>41.47</v>
      </c>
      <c r="F2532" s="1">
        <v>134.11000000000001</v>
      </c>
    </row>
    <row r="2533" spans="1:6" x14ac:dyDescent="0.2">
      <c r="A2533" s="1" t="s">
        <v>5224</v>
      </c>
      <c r="B2533" s="1" t="s">
        <v>5225</v>
      </c>
      <c r="C2533" s="1" t="s">
        <v>327</v>
      </c>
      <c r="D2533" s="1">
        <v>2480.42</v>
      </c>
      <c r="E2533" s="1">
        <v>41.47</v>
      </c>
      <c r="F2533" s="1">
        <v>2521.89</v>
      </c>
    </row>
    <row r="2534" spans="1:6" x14ac:dyDescent="0.2">
      <c r="A2534" s="1" t="s">
        <v>5226</v>
      </c>
      <c r="B2534" s="1" t="s">
        <v>5227</v>
      </c>
      <c r="C2534" s="1" t="s">
        <v>327</v>
      </c>
      <c r="D2534" s="1">
        <v>80.69</v>
      </c>
      <c r="E2534" s="1">
        <v>41.47</v>
      </c>
      <c r="F2534" s="1">
        <v>122.16</v>
      </c>
    </row>
    <row r="2535" spans="1:6" x14ac:dyDescent="0.2">
      <c r="A2535" s="1" t="s">
        <v>5228</v>
      </c>
      <c r="B2535" s="1" t="s">
        <v>5229</v>
      </c>
      <c r="C2535" s="1" t="s">
        <v>327</v>
      </c>
      <c r="D2535" s="1">
        <v>3220.26</v>
      </c>
      <c r="E2535" s="1">
        <v>20.74</v>
      </c>
      <c r="F2535" s="1">
        <v>3241</v>
      </c>
    </row>
    <row r="2536" spans="1:6" x14ac:dyDescent="0.2">
      <c r="A2536" s="1" t="s">
        <v>5230</v>
      </c>
      <c r="B2536" s="1" t="s">
        <v>5231</v>
      </c>
      <c r="C2536" s="1" t="s">
        <v>327</v>
      </c>
      <c r="D2536" s="1">
        <v>89.24</v>
      </c>
      <c r="E2536" s="1">
        <v>41.47</v>
      </c>
      <c r="F2536" s="1">
        <v>130.71</v>
      </c>
    </row>
    <row r="2537" spans="1:6" x14ac:dyDescent="0.2">
      <c r="A2537" s="1" t="s">
        <v>5232</v>
      </c>
      <c r="B2537" s="1" t="s">
        <v>5233</v>
      </c>
      <c r="C2537" s="1" t="s">
        <v>327</v>
      </c>
      <c r="D2537" s="1">
        <v>249.43</v>
      </c>
      <c r="E2537" s="1">
        <v>24.88</v>
      </c>
      <c r="F2537" s="1">
        <v>274.31</v>
      </c>
    </row>
    <row r="2538" spans="1:6" x14ac:dyDescent="0.2">
      <c r="A2538" s="1" t="s">
        <v>5234</v>
      </c>
      <c r="B2538" s="1" t="s">
        <v>5235</v>
      </c>
    </row>
    <row r="2539" spans="1:6" x14ac:dyDescent="0.2">
      <c r="A2539" s="1" t="s">
        <v>5236</v>
      </c>
      <c r="B2539" s="1" t="s">
        <v>5237</v>
      </c>
      <c r="C2539" s="1" t="s">
        <v>327</v>
      </c>
      <c r="D2539" s="1">
        <v>587.98</v>
      </c>
      <c r="E2539" s="1">
        <v>16.59</v>
      </c>
      <c r="F2539" s="1">
        <v>604.57000000000005</v>
      </c>
    </row>
    <row r="2540" spans="1:6" x14ac:dyDescent="0.2">
      <c r="A2540" s="1" t="s">
        <v>5238</v>
      </c>
      <c r="B2540" s="1" t="s">
        <v>5239</v>
      </c>
      <c r="C2540" s="1" t="s">
        <v>327</v>
      </c>
      <c r="D2540" s="1">
        <v>287.54000000000002</v>
      </c>
      <c r="E2540" s="1">
        <v>16.59</v>
      </c>
      <c r="F2540" s="1">
        <v>304.13</v>
      </c>
    </row>
    <row r="2541" spans="1:6" x14ac:dyDescent="0.2">
      <c r="A2541" s="1" t="s">
        <v>5240</v>
      </c>
      <c r="B2541" s="1" t="s">
        <v>5241</v>
      </c>
      <c r="C2541" s="1" t="s">
        <v>327</v>
      </c>
      <c r="D2541" s="1">
        <v>158.22999999999999</v>
      </c>
      <c r="E2541" s="1">
        <v>16.59</v>
      </c>
      <c r="F2541" s="1">
        <v>174.82</v>
      </c>
    </row>
    <row r="2542" spans="1:6" x14ac:dyDescent="0.2">
      <c r="A2542" s="1" t="s">
        <v>5242</v>
      </c>
      <c r="B2542" s="1" t="s">
        <v>5243</v>
      </c>
      <c r="C2542" s="1" t="s">
        <v>327</v>
      </c>
      <c r="D2542" s="1">
        <v>424.14</v>
      </c>
      <c r="E2542" s="1">
        <v>16.59</v>
      </c>
      <c r="F2542" s="1">
        <v>440.73</v>
      </c>
    </row>
    <row r="2543" spans="1:6" x14ac:dyDescent="0.2">
      <c r="A2543" s="1" t="s">
        <v>5244</v>
      </c>
      <c r="B2543" s="1" t="s">
        <v>5245</v>
      </c>
    </row>
    <row r="2544" spans="1:6" x14ac:dyDescent="0.2">
      <c r="A2544" s="1" t="s">
        <v>5246</v>
      </c>
      <c r="B2544" s="1" t="s">
        <v>5247</v>
      </c>
      <c r="C2544" s="1" t="s">
        <v>327</v>
      </c>
      <c r="D2544" s="1">
        <v>141.65</v>
      </c>
      <c r="E2544" s="1">
        <v>16.59</v>
      </c>
      <c r="F2544" s="1">
        <v>158.24</v>
      </c>
    </row>
    <row r="2545" spans="1:6" x14ac:dyDescent="0.2">
      <c r="A2545" s="1" t="s">
        <v>5248</v>
      </c>
      <c r="B2545" s="1" t="s">
        <v>5249</v>
      </c>
      <c r="C2545" s="1" t="s">
        <v>327</v>
      </c>
      <c r="D2545" s="1">
        <v>399.41</v>
      </c>
      <c r="E2545" s="1">
        <v>10.37</v>
      </c>
      <c r="F2545" s="1">
        <v>409.78</v>
      </c>
    </row>
    <row r="2546" spans="1:6" x14ac:dyDescent="0.2">
      <c r="A2546" s="1" t="s">
        <v>5250</v>
      </c>
      <c r="B2546" s="1" t="s">
        <v>5251</v>
      </c>
    </row>
    <row r="2547" spans="1:6" x14ac:dyDescent="0.2">
      <c r="A2547" s="1" t="s">
        <v>5252</v>
      </c>
      <c r="B2547" s="1" t="s">
        <v>5253</v>
      </c>
      <c r="C2547" s="1" t="s">
        <v>327</v>
      </c>
      <c r="D2547" s="1">
        <v>111.67</v>
      </c>
      <c r="E2547" s="1">
        <v>16.59</v>
      </c>
      <c r="F2547" s="1">
        <v>128.26</v>
      </c>
    </row>
    <row r="2548" spans="1:6" x14ac:dyDescent="0.2">
      <c r="A2548" s="1" t="s">
        <v>5254</v>
      </c>
      <c r="B2548" s="1" t="s">
        <v>5255</v>
      </c>
      <c r="C2548" s="1" t="s">
        <v>327</v>
      </c>
      <c r="D2548" s="1">
        <v>124.1</v>
      </c>
      <c r="E2548" s="1">
        <v>20.74</v>
      </c>
      <c r="F2548" s="1">
        <v>144.84</v>
      </c>
    </row>
    <row r="2549" spans="1:6" x14ac:dyDescent="0.2">
      <c r="A2549" s="1" t="s">
        <v>5256</v>
      </c>
      <c r="B2549" s="1" t="s">
        <v>5257</v>
      </c>
    </row>
    <row r="2550" spans="1:6" x14ac:dyDescent="0.2">
      <c r="A2550" s="1" t="s">
        <v>5258</v>
      </c>
      <c r="B2550" s="1" t="s">
        <v>5259</v>
      </c>
      <c r="C2550" s="1" t="s">
        <v>327</v>
      </c>
      <c r="D2550" s="1">
        <v>92.23</v>
      </c>
      <c r="E2550" s="1">
        <v>33.18</v>
      </c>
      <c r="F2550" s="1">
        <v>125.41</v>
      </c>
    </row>
    <row r="2551" spans="1:6" x14ac:dyDescent="0.2">
      <c r="A2551" s="1" t="s">
        <v>5260</v>
      </c>
      <c r="B2551" s="1" t="s">
        <v>5261</v>
      </c>
      <c r="C2551" s="1" t="s">
        <v>327</v>
      </c>
      <c r="D2551" s="1">
        <v>55.98</v>
      </c>
      <c r="E2551" s="1">
        <v>33.18</v>
      </c>
      <c r="F2551" s="1">
        <v>89.16</v>
      </c>
    </row>
    <row r="2552" spans="1:6" x14ac:dyDescent="0.2">
      <c r="A2552" s="1" t="s">
        <v>5262</v>
      </c>
      <c r="B2552" s="1" t="s">
        <v>5263</v>
      </c>
      <c r="C2552" s="1" t="s">
        <v>327</v>
      </c>
      <c r="D2552" s="1">
        <v>31.22</v>
      </c>
      <c r="E2552" s="1">
        <v>12.44</v>
      </c>
      <c r="F2552" s="1">
        <v>43.66</v>
      </c>
    </row>
    <row r="2553" spans="1:6" x14ac:dyDescent="0.2">
      <c r="A2553" s="1" t="s">
        <v>5264</v>
      </c>
      <c r="B2553" s="1" t="s">
        <v>5265</v>
      </c>
      <c r="C2553" s="1" t="s">
        <v>327</v>
      </c>
      <c r="D2553" s="1">
        <v>170.54</v>
      </c>
      <c r="E2553" s="1">
        <v>12.44</v>
      </c>
      <c r="F2553" s="1">
        <v>182.98</v>
      </c>
    </row>
    <row r="2554" spans="1:6" x14ac:dyDescent="0.2">
      <c r="A2554" s="1" t="s">
        <v>5266</v>
      </c>
      <c r="B2554" s="1" t="s">
        <v>5267</v>
      </c>
      <c r="C2554" s="1" t="s">
        <v>327</v>
      </c>
      <c r="D2554" s="1">
        <v>425.13</v>
      </c>
      <c r="E2554" s="1">
        <v>12.44</v>
      </c>
      <c r="F2554" s="1">
        <v>437.57</v>
      </c>
    </row>
    <row r="2555" spans="1:6" x14ac:dyDescent="0.2">
      <c r="A2555" s="1" t="s">
        <v>5268</v>
      </c>
      <c r="B2555" s="1" t="s">
        <v>5269</v>
      </c>
      <c r="C2555" s="1" t="s">
        <v>327</v>
      </c>
      <c r="D2555" s="1">
        <v>3.09</v>
      </c>
      <c r="E2555" s="1">
        <v>1.35</v>
      </c>
      <c r="F2555" s="1">
        <v>4.4400000000000004</v>
      </c>
    </row>
    <row r="2556" spans="1:6" x14ac:dyDescent="0.2">
      <c r="A2556" s="1" t="s">
        <v>5270</v>
      </c>
      <c r="B2556" s="1" t="s">
        <v>5271</v>
      </c>
      <c r="C2556" s="1" t="s">
        <v>327</v>
      </c>
      <c r="D2556" s="1">
        <v>9.75</v>
      </c>
      <c r="E2556" s="1">
        <v>1.35</v>
      </c>
      <c r="F2556" s="1">
        <v>11.1</v>
      </c>
    </row>
    <row r="2557" spans="1:6" x14ac:dyDescent="0.2">
      <c r="A2557" s="1" t="s">
        <v>5272</v>
      </c>
      <c r="B2557" s="1" t="s">
        <v>5273</v>
      </c>
      <c r="C2557" s="1" t="s">
        <v>327</v>
      </c>
      <c r="D2557" s="1">
        <v>48.38</v>
      </c>
      <c r="E2557" s="1">
        <v>16.59</v>
      </c>
      <c r="F2557" s="1">
        <v>64.97</v>
      </c>
    </row>
    <row r="2558" spans="1:6" x14ac:dyDescent="0.2">
      <c r="A2558" s="1" t="s">
        <v>5274</v>
      </c>
      <c r="B2558" s="1" t="s">
        <v>5275</v>
      </c>
      <c r="C2558" s="1" t="s">
        <v>327</v>
      </c>
      <c r="D2558" s="1">
        <v>7.02</v>
      </c>
      <c r="E2558" s="1">
        <v>8.2899999999999991</v>
      </c>
      <c r="F2558" s="1">
        <v>15.31</v>
      </c>
    </row>
    <row r="2559" spans="1:6" x14ac:dyDescent="0.2">
      <c r="A2559" s="1" t="s">
        <v>5276</v>
      </c>
      <c r="B2559" s="1" t="s">
        <v>5277</v>
      </c>
      <c r="C2559" s="1" t="s">
        <v>327</v>
      </c>
      <c r="D2559" s="1">
        <v>8.6199999999999992</v>
      </c>
      <c r="E2559" s="1">
        <v>8.2899999999999991</v>
      </c>
      <c r="F2559" s="1">
        <v>16.91</v>
      </c>
    </row>
    <row r="2560" spans="1:6" x14ac:dyDescent="0.2">
      <c r="A2560" s="1" t="s">
        <v>202</v>
      </c>
      <c r="B2560" s="1" t="s">
        <v>5278</v>
      </c>
      <c r="C2560" s="1" t="s">
        <v>327</v>
      </c>
      <c r="D2560" s="1">
        <v>393.83</v>
      </c>
      <c r="E2560" s="1">
        <v>41.47</v>
      </c>
      <c r="F2560" s="1">
        <v>435.3</v>
      </c>
    </row>
    <row r="2561" spans="1:6" x14ac:dyDescent="0.2">
      <c r="A2561" s="1" t="s">
        <v>5279</v>
      </c>
      <c r="B2561" s="1" t="s">
        <v>5280</v>
      </c>
      <c r="C2561" s="1" t="s">
        <v>327</v>
      </c>
      <c r="D2561" s="1">
        <v>42.45</v>
      </c>
      <c r="E2561" s="1">
        <v>12.44</v>
      </c>
      <c r="F2561" s="1">
        <v>54.89</v>
      </c>
    </row>
    <row r="2562" spans="1:6" x14ac:dyDescent="0.2">
      <c r="A2562" s="1" t="s">
        <v>5281</v>
      </c>
      <c r="B2562" s="1" t="s">
        <v>5282</v>
      </c>
      <c r="C2562" s="1" t="s">
        <v>327</v>
      </c>
      <c r="D2562" s="1">
        <v>31.18</v>
      </c>
      <c r="E2562" s="1">
        <v>18.84</v>
      </c>
      <c r="F2562" s="1">
        <v>50.02</v>
      </c>
    </row>
    <row r="2563" spans="1:6" x14ac:dyDescent="0.2">
      <c r="A2563" s="1" t="s">
        <v>5283</v>
      </c>
      <c r="B2563" s="1" t="s">
        <v>5284</v>
      </c>
      <c r="C2563" s="1" t="s">
        <v>327</v>
      </c>
      <c r="D2563" s="1">
        <v>27.07</v>
      </c>
      <c r="E2563" s="1">
        <v>18.84</v>
      </c>
      <c r="F2563" s="1">
        <v>45.91</v>
      </c>
    </row>
    <row r="2564" spans="1:6" x14ac:dyDescent="0.2">
      <c r="A2564" s="1" t="s">
        <v>5285</v>
      </c>
      <c r="B2564" s="1" t="s">
        <v>203</v>
      </c>
    </row>
    <row r="2565" spans="1:6" x14ac:dyDescent="0.2">
      <c r="A2565" s="1" t="s">
        <v>5286</v>
      </c>
      <c r="B2565" s="1" t="s">
        <v>5287</v>
      </c>
    </row>
    <row r="2566" spans="1:6" x14ac:dyDescent="0.2">
      <c r="A2566" s="1" t="s">
        <v>5288</v>
      </c>
      <c r="B2566" s="1" t="s">
        <v>5289</v>
      </c>
      <c r="C2566" s="1" t="s">
        <v>327</v>
      </c>
      <c r="D2566" s="1">
        <v>20.04</v>
      </c>
      <c r="E2566" s="1">
        <v>3.37</v>
      </c>
      <c r="F2566" s="1">
        <v>23.41</v>
      </c>
    </row>
    <row r="2567" spans="1:6" x14ac:dyDescent="0.2">
      <c r="A2567" s="1" t="s">
        <v>5290</v>
      </c>
      <c r="B2567" s="1" t="s">
        <v>5291</v>
      </c>
      <c r="C2567" s="1" t="s">
        <v>327</v>
      </c>
      <c r="D2567" s="1">
        <v>35.42</v>
      </c>
      <c r="E2567" s="1">
        <v>3.37</v>
      </c>
      <c r="F2567" s="1">
        <v>38.79</v>
      </c>
    </row>
    <row r="2568" spans="1:6" x14ac:dyDescent="0.2">
      <c r="A2568" s="1" t="s">
        <v>5292</v>
      </c>
      <c r="B2568" s="1" t="s">
        <v>5293</v>
      </c>
      <c r="C2568" s="1" t="s">
        <v>327</v>
      </c>
      <c r="D2568" s="1">
        <v>86.92</v>
      </c>
      <c r="E2568" s="1">
        <v>3.37</v>
      </c>
      <c r="F2568" s="1">
        <v>90.29</v>
      </c>
    </row>
    <row r="2569" spans="1:6" x14ac:dyDescent="0.2">
      <c r="A2569" s="1" t="s">
        <v>5294</v>
      </c>
      <c r="B2569" s="1" t="s">
        <v>5295</v>
      </c>
      <c r="C2569" s="1" t="s">
        <v>327</v>
      </c>
      <c r="D2569" s="1">
        <v>30.08</v>
      </c>
      <c r="E2569" s="1">
        <v>3.37</v>
      </c>
      <c r="F2569" s="1">
        <v>33.450000000000003</v>
      </c>
    </row>
    <row r="2570" spans="1:6" x14ac:dyDescent="0.2">
      <c r="A2570" s="1" t="s">
        <v>5296</v>
      </c>
      <c r="B2570" s="1" t="s">
        <v>5297</v>
      </c>
    </row>
    <row r="2571" spans="1:6" x14ac:dyDescent="0.2">
      <c r="A2571" s="1" t="s">
        <v>5298</v>
      </c>
      <c r="B2571" s="1" t="s">
        <v>5299</v>
      </c>
      <c r="C2571" s="1" t="s">
        <v>327</v>
      </c>
      <c r="D2571" s="1">
        <v>6.04</v>
      </c>
      <c r="E2571" s="1">
        <v>3.3</v>
      </c>
      <c r="F2571" s="1">
        <v>9.34</v>
      </c>
    </row>
    <row r="2572" spans="1:6" x14ac:dyDescent="0.2">
      <c r="A2572" s="1" t="s">
        <v>5300</v>
      </c>
      <c r="B2572" s="1" t="s">
        <v>5301</v>
      </c>
      <c r="C2572" s="1" t="s">
        <v>437</v>
      </c>
      <c r="D2572" s="1">
        <v>125.03</v>
      </c>
      <c r="E2572" s="1">
        <v>16.59</v>
      </c>
      <c r="F2572" s="1">
        <v>141.62</v>
      </c>
    </row>
    <row r="2573" spans="1:6" x14ac:dyDescent="0.2">
      <c r="A2573" s="1" t="s">
        <v>5302</v>
      </c>
      <c r="B2573" s="1" t="s">
        <v>5303</v>
      </c>
    </row>
    <row r="2574" spans="1:6" x14ac:dyDescent="0.2">
      <c r="A2574" s="1" t="s">
        <v>5304</v>
      </c>
      <c r="B2574" s="1" t="s">
        <v>5305</v>
      </c>
      <c r="C2574" s="1" t="s">
        <v>327</v>
      </c>
      <c r="D2574" s="1">
        <v>133.69999999999999</v>
      </c>
      <c r="E2574" s="1">
        <v>3.37</v>
      </c>
      <c r="F2574" s="1">
        <v>137.07</v>
      </c>
    </row>
    <row r="2575" spans="1:6" x14ac:dyDescent="0.2">
      <c r="A2575" s="1" t="s">
        <v>5306</v>
      </c>
      <c r="B2575" s="1" t="s">
        <v>5307</v>
      </c>
      <c r="C2575" s="1" t="s">
        <v>327</v>
      </c>
      <c r="D2575" s="1">
        <v>128.57</v>
      </c>
      <c r="E2575" s="1">
        <v>3.37</v>
      </c>
      <c r="F2575" s="1">
        <v>131.94</v>
      </c>
    </row>
    <row r="2576" spans="1:6" x14ac:dyDescent="0.2">
      <c r="A2576" s="1" t="s">
        <v>5308</v>
      </c>
      <c r="B2576" s="1" t="s">
        <v>5309</v>
      </c>
      <c r="C2576" s="1" t="s">
        <v>327</v>
      </c>
      <c r="D2576" s="1">
        <v>78.36</v>
      </c>
      <c r="E2576" s="1">
        <v>3.37</v>
      </c>
      <c r="F2576" s="1">
        <v>81.73</v>
      </c>
    </row>
    <row r="2577" spans="1:6" x14ac:dyDescent="0.2">
      <c r="A2577" s="1" t="s">
        <v>5310</v>
      </c>
      <c r="B2577" s="1" t="s">
        <v>5311</v>
      </c>
    </row>
    <row r="2578" spans="1:6" x14ac:dyDescent="0.2">
      <c r="A2578" s="1" t="s">
        <v>5312</v>
      </c>
      <c r="B2578" s="1" t="s">
        <v>5313</v>
      </c>
      <c r="C2578" s="1" t="s">
        <v>327</v>
      </c>
      <c r="D2578" s="1">
        <v>35.119999999999997</v>
      </c>
      <c r="E2578" s="1">
        <v>3.37</v>
      </c>
      <c r="F2578" s="1">
        <v>38.49</v>
      </c>
    </row>
    <row r="2579" spans="1:6" x14ac:dyDescent="0.2">
      <c r="A2579" s="1" t="s">
        <v>5314</v>
      </c>
      <c r="B2579" s="1" t="s">
        <v>5315</v>
      </c>
      <c r="C2579" s="1" t="s">
        <v>327</v>
      </c>
      <c r="D2579" s="1">
        <v>24.71</v>
      </c>
      <c r="E2579" s="1">
        <v>3.37</v>
      </c>
      <c r="F2579" s="1">
        <v>28.08</v>
      </c>
    </row>
    <row r="2580" spans="1:6" x14ac:dyDescent="0.2">
      <c r="A2580" s="1" t="s">
        <v>5316</v>
      </c>
      <c r="B2580" s="1" t="s">
        <v>5317</v>
      </c>
      <c r="C2580" s="1" t="s">
        <v>327</v>
      </c>
      <c r="D2580" s="1">
        <v>14.67</v>
      </c>
      <c r="E2580" s="1">
        <v>3.37</v>
      </c>
      <c r="F2580" s="1">
        <v>18.04</v>
      </c>
    </row>
    <row r="2581" spans="1:6" x14ac:dyDescent="0.2">
      <c r="A2581" s="1" t="s">
        <v>5318</v>
      </c>
      <c r="B2581" s="1" t="s">
        <v>5319</v>
      </c>
    </row>
    <row r="2582" spans="1:6" x14ac:dyDescent="0.2">
      <c r="A2582" s="1" t="s">
        <v>5320</v>
      </c>
      <c r="B2582" s="1" t="s">
        <v>5321</v>
      </c>
      <c r="C2582" s="1" t="s">
        <v>327</v>
      </c>
      <c r="D2582" s="1">
        <v>23.82</v>
      </c>
      <c r="E2582" s="1">
        <v>3.37</v>
      </c>
      <c r="F2582" s="1">
        <v>27.19</v>
      </c>
    </row>
    <row r="2583" spans="1:6" x14ac:dyDescent="0.2">
      <c r="A2583" s="1" t="s">
        <v>5322</v>
      </c>
      <c r="B2583" s="1" t="s">
        <v>5323</v>
      </c>
      <c r="C2583" s="1" t="s">
        <v>327</v>
      </c>
      <c r="D2583" s="1">
        <v>10.220000000000001</v>
      </c>
      <c r="E2583" s="1">
        <v>3.37</v>
      </c>
      <c r="F2583" s="1">
        <v>13.59</v>
      </c>
    </row>
    <row r="2584" spans="1:6" x14ac:dyDescent="0.2">
      <c r="A2584" s="1" t="s">
        <v>5324</v>
      </c>
      <c r="B2584" s="1" t="s">
        <v>5325</v>
      </c>
      <c r="C2584" s="1" t="s">
        <v>327</v>
      </c>
      <c r="D2584" s="1">
        <v>11.27</v>
      </c>
      <c r="E2584" s="1">
        <v>3.37</v>
      </c>
      <c r="F2584" s="1">
        <v>14.64</v>
      </c>
    </row>
    <row r="2585" spans="1:6" x14ac:dyDescent="0.2">
      <c r="A2585" s="1" t="s">
        <v>5326</v>
      </c>
      <c r="B2585" s="1" t="s">
        <v>5327</v>
      </c>
      <c r="C2585" s="1" t="s">
        <v>327</v>
      </c>
      <c r="D2585" s="1">
        <v>13.58</v>
      </c>
      <c r="E2585" s="1">
        <v>3.37</v>
      </c>
      <c r="F2585" s="1">
        <v>16.95</v>
      </c>
    </row>
    <row r="2586" spans="1:6" x14ac:dyDescent="0.2">
      <c r="A2586" s="1" t="s">
        <v>5328</v>
      </c>
      <c r="B2586" s="1" t="s">
        <v>5329</v>
      </c>
      <c r="C2586" s="1" t="s">
        <v>327</v>
      </c>
      <c r="D2586" s="1">
        <v>10.56</v>
      </c>
      <c r="E2586" s="1">
        <v>3.37</v>
      </c>
      <c r="F2586" s="1">
        <v>13.93</v>
      </c>
    </row>
    <row r="2587" spans="1:6" x14ac:dyDescent="0.2">
      <c r="A2587" s="1" t="s">
        <v>5330</v>
      </c>
      <c r="B2587" s="1" t="s">
        <v>5331</v>
      </c>
      <c r="C2587" s="1" t="s">
        <v>327</v>
      </c>
      <c r="D2587" s="1">
        <v>14.3</v>
      </c>
      <c r="E2587" s="1">
        <v>3.37</v>
      </c>
      <c r="F2587" s="1">
        <v>17.670000000000002</v>
      </c>
    </row>
    <row r="2588" spans="1:6" x14ac:dyDescent="0.2">
      <c r="A2588" s="1" t="s">
        <v>5332</v>
      </c>
      <c r="B2588" s="1" t="s">
        <v>5333</v>
      </c>
      <c r="C2588" s="1" t="s">
        <v>327</v>
      </c>
      <c r="D2588" s="1">
        <v>14.95</v>
      </c>
      <c r="E2588" s="1">
        <v>3.37</v>
      </c>
      <c r="F2588" s="1">
        <v>18.32</v>
      </c>
    </row>
    <row r="2589" spans="1:6" x14ac:dyDescent="0.2">
      <c r="A2589" s="1" t="s">
        <v>5334</v>
      </c>
      <c r="B2589" s="1" t="s">
        <v>5335</v>
      </c>
      <c r="C2589" s="1" t="s">
        <v>327</v>
      </c>
      <c r="D2589" s="1">
        <v>13.38</v>
      </c>
      <c r="E2589" s="1">
        <v>3.37</v>
      </c>
      <c r="F2589" s="1">
        <v>16.75</v>
      </c>
    </row>
    <row r="2590" spans="1:6" x14ac:dyDescent="0.2">
      <c r="A2590" s="1" t="s">
        <v>5336</v>
      </c>
      <c r="B2590" s="1" t="s">
        <v>5337</v>
      </c>
      <c r="C2590" s="1" t="s">
        <v>327</v>
      </c>
      <c r="D2590" s="1">
        <v>19.73</v>
      </c>
      <c r="E2590" s="1">
        <v>3.37</v>
      </c>
      <c r="F2590" s="1">
        <v>23.1</v>
      </c>
    </row>
    <row r="2591" spans="1:6" x14ac:dyDescent="0.2">
      <c r="A2591" s="1" t="s">
        <v>5338</v>
      </c>
      <c r="B2591" s="1" t="s">
        <v>5339</v>
      </c>
      <c r="C2591" s="1" t="s">
        <v>327</v>
      </c>
      <c r="D2591" s="1">
        <v>15.24</v>
      </c>
      <c r="E2591" s="1">
        <v>3.37</v>
      </c>
      <c r="F2591" s="1">
        <v>18.61</v>
      </c>
    </row>
    <row r="2592" spans="1:6" x14ac:dyDescent="0.2">
      <c r="A2592" s="1" t="s">
        <v>5340</v>
      </c>
      <c r="B2592" s="1" t="s">
        <v>5341</v>
      </c>
      <c r="C2592" s="1" t="s">
        <v>327</v>
      </c>
      <c r="D2592" s="1">
        <v>12.5</v>
      </c>
      <c r="E2592" s="1">
        <v>3.37</v>
      </c>
      <c r="F2592" s="1">
        <v>15.87</v>
      </c>
    </row>
    <row r="2593" spans="1:6" x14ac:dyDescent="0.2">
      <c r="A2593" s="1" t="s">
        <v>5342</v>
      </c>
      <c r="B2593" s="1" t="s">
        <v>5343</v>
      </c>
      <c r="C2593" s="1" t="s">
        <v>327</v>
      </c>
      <c r="D2593" s="1">
        <v>16.82</v>
      </c>
      <c r="E2593" s="1">
        <v>3.37</v>
      </c>
      <c r="F2593" s="1">
        <v>20.190000000000001</v>
      </c>
    </row>
    <row r="2594" spans="1:6" x14ac:dyDescent="0.2">
      <c r="A2594" s="1" t="s">
        <v>5344</v>
      </c>
      <c r="B2594" s="1" t="s">
        <v>5345</v>
      </c>
      <c r="C2594" s="1" t="s">
        <v>327</v>
      </c>
      <c r="D2594" s="1">
        <v>19.09</v>
      </c>
      <c r="E2594" s="1">
        <v>3.37</v>
      </c>
      <c r="F2594" s="1">
        <v>22.46</v>
      </c>
    </row>
    <row r="2595" spans="1:6" x14ac:dyDescent="0.2">
      <c r="A2595" s="1" t="s">
        <v>5346</v>
      </c>
      <c r="B2595" s="1" t="s">
        <v>5347</v>
      </c>
      <c r="C2595" s="1" t="s">
        <v>327</v>
      </c>
      <c r="D2595" s="1">
        <v>36.53</v>
      </c>
      <c r="E2595" s="1">
        <v>3.37</v>
      </c>
      <c r="F2595" s="1">
        <v>39.9</v>
      </c>
    </row>
    <row r="2596" spans="1:6" x14ac:dyDescent="0.2">
      <c r="A2596" s="1" t="s">
        <v>5348</v>
      </c>
      <c r="B2596" s="1" t="s">
        <v>5349</v>
      </c>
      <c r="C2596" s="1" t="s">
        <v>327</v>
      </c>
      <c r="D2596" s="1">
        <v>19.37</v>
      </c>
      <c r="E2596" s="1">
        <v>3.37</v>
      </c>
      <c r="F2596" s="1">
        <v>22.74</v>
      </c>
    </row>
    <row r="2597" spans="1:6" x14ac:dyDescent="0.2">
      <c r="A2597" s="1" t="s">
        <v>5350</v>
      </c>
      <c r="B2597" s="1" t="s">
        <v>5351</v>
      </c>
    </row>
    <row r="2598" spans="1:6" x14ac:dyDescent="0.2">
      <c r="A2598" s="1" t="s">
        <v>5352</v>
      </c>
      <c r="B2598" s="1" t="s">
        <v>5353</v>
      </c>
      <c r="C2598" s="1" t="s">
        <v>327</v>
      </c>
      <c r="D2598" s="1">
        <v>25.67</v>
      </c>
      <c r="E2598" s="1">
        <v>8.2899999999999991</v>
      </c>
      <c r="F2598" s="1">
        <v>33.96</v>
      </c>
    </row>
    <row r="2599" spans="1:6" x14ac:dyDescent="0.2">
      <c r="A2599" s="1" t="s">
        <v>5354</v>
      </c>
      <c r="B2599" s="1" t="s">
        <v>5355</v>
      </c>
      <c r="C2599" s="1" t="s">
        <v>327</v>
      </c>
      <c r="D2599" s="1">
        <v>103.12</v>
      </c>
      <c r="E2599" s="1">
        <v>8.2899999999999991</v>
      </c>
      <c r="F2599" s="1">
        <v>111.41</v>
      </c>
    </row>
    <row r="2600" spans="1:6" x14ac:dyDescent="0.2">
      <c r="A2600" s="1" t="s">
        <v>5356</v>
      </c>
      <c r="B2600" s="1" t="s">
        <v>5357</v>
      </c>
      <c r="C2600" s="1" t="s">
        <v>327</v>
      </c>
      <c r="D2600" s="1">
        <v>145.88999999999999</v>
      </c>
      <c r="E2600" s="1">
        <v>8.2899999999999991</v>
      </c>
      <c r="F2600" s="1">
        <v>154.18</v>
      </c>
    </row>
    <row r="2601" spans="1:6" x14ac:dyDescent="0.2">
      <c r="A2601" s="1" t="s">
        <v>5358</v>
      </c>
      <c r="B2601" s="1" t="s">
        <v>5359</v>
      </c>
      <c r="C2601" s="1" t="s">
        <v>327</v>
      </c>
      <c r="D2601" s="1">
        <v>164.1</v>
      </c>
      <c r="E2601" s="1">
        <v>8.2899999999999991</v>
      </c>
      <c r="F2601" s="1">
        <v>172.39</v>
      </c>
    </row>
    <row r="2602" spans="1:6" x14ac:dyDescent="0.2">
      <c r="A2602" s="1" t="s">
        <v>5360</v>
      </c>
      <c r="B2602" s="1" t="s">
        <v>5361</v>
      </c>
      <c r="C2602" s="1" t="s">
        <v>327</v>
      </c>
      <c r="D2602" s="1">
        <v>479.47</v>
      </c>
      <c r="E2602" s="1">
        <v>8.2899999999999991</v>
      </c>
      <c r="F2602" s="1">
        <v>487.76</v>
      </c>
    </row>
    <row r="2603" spans="1:6" x14ac:dyDescent="0.2">
      <c r="A2603" s="1" t="s">
        <v>5362</v>
      </c>
      <c r="B2603" s="1" t="s">
        <v>5363</v>
      </c>
      <c r="C2603" s="1" t="s">
        <v>327</v>
      </c>
      <c r="D2603" s="1">
        <v>79.239999999999995</v>
      </c>
      <c r="E2603" s="1">
        <v>8.2899999999999991</v>
      </c>
      <c r="F2603" s="1">
        <v>87.53</v>
      </c>
    </row>
    <row r="2604" spans="1:6" x14ac:dyDescent="0.2">
      <c r="A2604" s="1" t="s">
        <v>5364</v>
      </c>
      <c r="B2604" s="1" t="s">
        <v>5365</v>
      </c>
      <c r="C2604" s="1" t="s">
        <v>327</v>
      </c>
      <c r="D2604" s="1">
        <v>91.72</v>
      </c>
      <c r="E2604" s="1">
        <v>8.2899999999999991</v>
      </c>
      <c r="F2604" s="1">
        <v>100.01</v>
      </c>
    </row>
    <row r="2605" spans="1:6" x14ac:dyDescent="0.2">
      <c r="A2605" s="1" t="s">
        <v>5366</v>
      </c>
      <c r="B2605" s="1" t="s">
        <v>5367</v>
      </c>
      <c r="C2605" s="1" t="s">
        <v>327</v>
      </c>
      <c r="D2605" s="1">
        <v>119.56</v>
      </c>
      <c r="E2605" s="1">
        <v>8.2899999999999991</v>
      </c>
      <c r="F2605" s="1">
        <v>127.85</v>
      </c>
    </row>
    <row r="2606" spans="1:6" x14ac:dyDescent="0.2">
      <c r="A2606" s="1" t="s">
        <v>5368</v>
      </c>
      <c r="B2606" s="1" t="s">
        <v>5369</v>
      </c>
      <c r="C2606" s="1" t="s">
        <v>327</v>
      </c>
      <c r="D2606" s="1">
        <v>142.6</v>
      </c>
      <c r="E2606" s="1">
        <v>8.2899999999999991</v>
      </c>
      <c r="F2606" s="1">
        <v>150.88999999999999</v>
      </c>
    </row>
    <row r="2607" spans="1:6" x14ac:dyDescent="0.2">
      <c r="A2607" s="1" t="s">
        <v>5370</v>
      </c>
      <c r="B2607" s="1" t="s">
        <v>5371</v>
      </c>
    </row>
    <row r="2608" spans="1:6" x14ac:dyDescent="0.2">
      <c r="A2608" s="1" t="s">
        <v>5372</v>
      </c>
      <c r="B2608" s="1" t="s">
        <v>5373</v>
      </c>
      <c r="C2608" s="1" t="s">
        <v>327</v>
      </c>
      <c r="D2608" s="1">
        <v>37.200000000000003</v>
      </c>
      <c r="E2608" s="1">
        <v>16.59</v>
      </c>
      <c r="F2608" s="1">
        <v>53.79</v>
      </c>
    </row>
    <row r="2609" spans="1:6" x14ac:dyDescent="0.2">
      <c r="A2609" s="1" t="s">
        <v>5374</v>
      </c>
      <c r="B2609" s="1" t="s">
        <v>5375</v>
      </c>
      <c r="C2609" s="1" t="s">
        <v>327</v>
      </c>
      <c r="D2609" s="1">
        <v>88.03</v>
      </c>
      <c r="E2609" s="1">
        <v>8.2899999999999991</v>
      </c>
      <c r="F2609" s="1">
        <v>96.32</v>
      </c>
    </row>
    <row r="2610" spans="1:6" x14ac:dyDescent="0.2">
      <c r="A2610" s="1" t="s">
        <v>5376</v>
      </c>
      <c r="B2610" s="1" t="s">
        <v>5377</v>
      </c>
      <c r="C2610" s="1" t="s">
        <v>327</v>
      </c>
      <c r="D2610" s="1">
        <v>50.55</v>
      </c>
      <c r="E2610" s="1">
        <v>16.59</v>
      </c>
      <c r="F2610" s="1">
        <v>67.14</v>
      </c>
    </row>
    <row r="2611" spans="1:6" x14ac:dyDescent="0.2">
      <c r="A2611" s="1" t="s">
        <v>5378</v>
      </c>
      <c r="B2611" s="1" t="s">
        <v>5379</v>
      </c>
      <c r="C2611" s="1" t="s">
        <v>327</v>
      </c>
      <c r="D2611" s="1">
        <v>106.96</v>
      </c>
      <c r="E2611" s="1">
        <v>16.59</v>
      </c>
      <c r="F2611" s="1">
        <v>123.55</v>
      </c>
    </row>
    <row r="2612" spans="1:6" x14ac:dyDescent="0.2">
      <c r="A2612" s="1" t="s">
        <v>5380</v>
      </c>
      <c r="B2612" s="1" t="s">
        <v>5381</v>
      </c>
      <c r="C2612" s="1" t="s">
        <v>327</v>
      </c>
      <c r="D2612" s="1">
        <v>30.25</v>
      </c>
      <c r="E2612" s="1">
        <v>8.2899999999999991</v>
      </c>
      <c r="F2612" s="1">
        <v>38.54</v>
      </c>
    </row>
    <row r="2613" spans="1:6" x14ac:dyDescent="0.2">
      <c r="A2613" s="1" t="s">
        <v>5382</v>
      </c>
      <c r="B2613" s="1" t="s">
        <v>5383</v>
      </c>
      <c r="C2613" s="1" t="s">
        <v>327</v>
      </c>
      <c r="D2613" s="1">
        <v>48.02</v>
      </c>
      <c r="E2613" s="1">
        <v>16.59</v>
      </c>
      <c r="F2613" s="1">
        <v>64.61</v>
      </c>
    </row>
    <row r="2614" spans="1:6" x14ac:dyDescent="0.2">
      <c r="A2614" s="1" t="s">
        <v>5384</v>
      </c>
      <c r="B2614" s="1" t="s">
        <v>5385</v>
      </c>
    </row>
    <row r="2615" spans="1:6" x14ac:dyDescent="0.2">
      <c r="A2615" s="1" t="s">
        <v>5386</v>
      </c>
      <c r="B2615" s="1" t="s">
        <v>5387</v>
      </c>
      <c r="C2615" s="1" t="s">
        <v>327</v>
      </c>
      <c r="D2615" s="1">
        <v>69.88</v>
      </c>
      <c r="E2615" s="1">
        <v>58.34</v>
      </c>
      <c r="F2615" s="1">
        <v>128.22</v>
      </c>
    </row>
    <row r="2616" spans="1:6" x14ac:dyDescent="0.2">
      <c r="A2616" s="1" t="s">
        <v>5388</v>
      </c>
      <c r="B2616" s="1" t="s">
        <v>5389</v>
      </c>
      <c r="C2616" s="1" t="s">
        <v>327</v>
      </c>
      <c r="D2616" s="1">
        <v>811.55</v>
      </c>
      <c r="E2616" s="1">
        <v>58.34</v>
      </c>
      <c r="F2616" s="1">
        <v>869.89</v>
      </c>
    </row>
    <row r="2617" spans="1:6" x14ac:dyDescent="0.2">
      <c r="A2617" s="1" t="s">
        <v>5390</v>
      </c>
      <c r="B2617" s="1" t="s">
        <v>5391</v>
      </c>
      <c r="C2617" s="1" t="s">
        <v>327</v>
      </c>
      <c r="D2617" s="1">
        <v>461.91</v>
      </c>
      <c r="E2617" s="1">
        <v>58.34</v>
      </c>
      <c r="F2617" s="1">
        <v>520.25</v>
      </c>
    </row>
    <row r="2618" spans="1:6" x14ac:dyDescent="0.2">
      <c r="A2618" s="1" t="s">
        <v>5392</v>
      </c>
      <c r="B2618" s="1" t="s">
        <v>5393</v>
      </c>
      <c r="C2618" s="1" t="s">
        <v>327</v>
      </c>
      <c r="D2618" s="1">
        <v>2251.0500000000002</v>
      </c>
      <c r="E2618" s="1">
        <v>253.28</v>
      </c>
      <c r="F2618" s="1">
        <v>2504.33</v>
      </c>
    </row>
    <row r="2619" spans="1:6" x14ac:dyDescent="0.2">
      <c r="A2619" s="1" t="s">
        <v>5394</v>
      </c>
      <c r="B2619" s="1" t="s">
        <v>5395</v>
      </c>
      <c r="C2619" s="1" t="s">
        <v>327</v>
      </c>
      <c r="D2619" s="1">
        <v>2841.73</v>
      </c>
      <c r="E2619" s="1">
        <v>93.71</v>
      </c>
      <c r="F2619" s="1">
        <v>2935.44</v>
      </c>
    </row>
    <row r="2620" spans="1:6" x14ac:dyDescent="0.2">
      <c r="A2620" s="1" t="s">
        <v>5396</v>
      </c>
      <c r="B2620" s="1" t="s">
        <v>5397</v>
      </c>
      <c r="C2620" s="1" t="s">
        <v>327</v>
      </c>
      <c r="D2620" s="1">
        <v>2217.64</v>
      </c>
      <c r="E2620" s="1">
        <v>93.71</v>
      </c>
      <c r="F2620" s="1">
        <v>2311.35</v>
      </c>
    </row>
    <row r="2621" spans="1:6" x14ac:dyDescent="0.2">
      <c r="A2621" s="1" t="s">
        <v>204</v>
      </c>
      <c r="B2621" s="1" t="s">
        <v>5398</v>
      </c>
      <c r="C2621" s="1" t="s">
        <v>327</v>
      </c>
      <c r="D2621" s="1">
        <v>754.7</v>
      </c>
      <c r="E2621" s="1">
        <v>60.42</v>
      </c>
      <c r="F2621" s="1">
        <v>815.12</v>
      </c>
    </row>
    <row r="2622" spans="1:6" x14ac:dyDescent="0.2">
      <c r="A2622" s="1" t="s">
        <v>5399</v>
      </c>
      <c r="B2622" s="1" t="s">
        <v>5400</v>
      </c>
      <c r="C2622" s="1" t="s">
        <v>327</v>
      </c>
      <c r="D2622" s="1">
        <v>815.25</v>
      </c>
      <c r="E2622" s="1">
        <v>60.42</v>
      </c>
      <c r="F2622" s="1">
        <v>875.67</v>
      </c>
    </row>
    <row r="2623" spans="1:6" x14ac:dyDescent="0.2">
      <c r="A2623" s="1" t="s">
        <v>5401</v>
      </c>
      <c r="B2623" s="1" t="s">
        <v>5402</v>
      </c>
      <c r="C2623" s="1" t="s">
        <v>327</v>
      </c>
      <c r="D2623" s="1">
        <v>1559.28</v>
      </c>
      <c r="E2623" s="1">
        <v>93.71</v>
      </c>
      <c r="F2623" s="1">
        <v>1652.99</v>
      </c>
    </row>
    <row r="2624" spans="1:6" x14ac:dyDescent="0.2">
      <c r="A2624" s="1" t="s">
        <v>5403</v>
      </c>
      <c r="B2624" s="1" t="s">
        <v>5404</v>
      </c>
      <c r="C2624" s="1" t="s">
        <v>327</v>
      </c>
      <c r="D2624" s="1">
        <v>1631.52</v>
      </c>
      <c r="E2624" s="1">
        <v>420.08</v>
      </c>
      <c r="F2624" s="1">
        <v>2051.6</v>
      </c>
    </row>
    <row r="2625" spans="1:6" x14ac:dyDescent="0.2">
      <c r="A2625" s="1" t="s">
        <v>5405</v>
      </c>
      <c r="B2625" s="1" t="s">
        <v>5406</v>
      </c>
      <c r="C2625" s="1" t="s">
        <v>327</v>
      </c>
      <c r="D2625" s="1">
        <v>1095.8900000000001</v>
      </c>
      <c r="E2625" s="1">
        <v>93.71</v>
      </c>
      <c r="F2625" s="1">
        <v>1189.5999999999999</v>
      </c>
    </row>
    <row r="2626" spans="1:6" x14ac:dyDescent="0.2">
      <c r="A2626" s="1" t="s">
        <v>5407</v>
      </c>
      <c r="B2626" s="1" t="s">
        <v>5408</v>
      </c>
    </row>
    <row r="2627" spans="1:6" x14ac:dyDescent="0.2">
      <c r="A2627" s="1" t="s">
        <v>5409</v>
      </c>
      <c r="B2627" s="1" t="s">
        <v>5410</v>
      </c>
      <c r="C2627" s="1" t="s">
        <v>327</v>
      </c>
      <c r="D2627" s="1">
        <v>695.12</v>
      </c>
      <c r="E2627" s="1">
        <v>29.17</v>
      </c>
      <c r="F2627" s="1">
        <v>724.29</v>
      </c>
    </row>
    <row r="2628" spans="1:6" x14ac:dyDescent="0.2">
      <c r="A2628" s="1" t="s">
        <v>5411</v>
      </c>
      <c r="B2628" s="1" t="s">
        <v>5412</v>
      </c>
      <c r="C2628" s="1" t="s">
        <v>327</v>
      </c>
      <c r="D2628" s="1">
        <v>90.97</v>
      </c>
      <c r="E2628" s="1">
        <v>12.44</v>
      </c>
      <c r="F2628" s="1">
        <v>103.41</v>
      </c>
    </row>
    <row r="2629" spans="1:6" x14ac:dyDescent="0.2">
      <c r="A2629" s="1" t="s">
        <v>5413</v>
      </c>
      <c r="B2629" s="1" t="s">
        <v>5414</v>
      </c>
      <c r="C2629" s="1" t="s">
        <v>327</v>
      </c>
      <c r="D2629" s="1">
        <v>50.06</v>
      </c>
      <c r="E2629" s="1">
        <v>12.44</v>
      </c>
      <c r="F2629" s="1">
        <v>62.5</v>
      </c>
    </row>
    <row r="2630" spans="1:6" x14ac:dyDescent="0.2">
      <c r="A2630" s="1" t="s">
        <v>5415</v>
      </c>
      <c r="B2630" s="1" t="s">
        <v>5416</v>
      </c>
      <c r="C2630" s="1" t="s">
        <v>327</v>
      </c>
      <c r="D2630" s="1">
        <v>515</v>
      </c>
      <c r="E2630" s="1">
        <v>29.17</v>
      </c>
      <c r="F2630" s="1">
        <v>544.16999999999996</v>
      </c>
    </row>
    <row r="2631" spans="1:6" x14ac:dyDescent="0.2">
      <c r="A2631" s="1" t="s">
        <v>5417</v>
      </c>
      <c r="B2631" s="1" t="s">
        <v>5418</v>
      </c>
      <c r="C2631" s="1" t="s">
        <v>327</v>
      </c>
      <c r="D2631" s="1">
        <v>495.82</v>
      </c>
      <c r="E2631" s="1">
        <v>29.17</v>
      </c>
      <c r="F2631" s="1">
        <v>524.99</v>
      </c>
    </row>
    <row r="2632" spans="1:6" x14ac:dyDescent="0.2">
      <c r="A2632" s="1" t="s">
        <v>205</v>
      </c>
      <c r="B2632" s="1" t="s">
        <v>5419</v>
      </c>
      <c r="C2632" s="1" t="s">
        <v>327</v>
      </c>
      <c r="D2632" s="1">
        <v>113.5</v>
      </c>
      <c r="E2632" s="1">
        <v>20.74</v>
      </c>
      <c r="F2632" s="1">
        <v>134.24</v>
      </c>
    </row>
    <row r="2633" spans="1:6" x14ac:dyDescent="0.2">
      <c r="A2633" s="1" t="s">
        <v>5420</v>
      </c>
      <c r="B2633" s="1" t="s">
        <v>5421</v>
      </c>
      <c r="C2633" s="1" t="s">
        <v>327</v>
      </c>
      <c r="D2633" s="1">
        <v>87.96</v>
      </c>
      <c r="E2633" s="1">
        <v>12.44</v>
      </c>
      <c r="F2633" s="1">
        <v>100.4</v>
      </c>
    </row>
    <row r="2634" spans="1:6" x14ac:dyDescent="0.2">
      <c r="A2634" s="1" t="s">
        <v>5422</v>
      </c>
      <c r="B2634" s="1" t="s">
        <v>5423</v>
      </c>
      <c r="C2634" s="1" t="s">
        <v>327</v>
      </c>
      <c r="D2634" s="1">
        <v>113.62</v>
      </c>
      <c r="E2634" s="1">
        <v>12.44</v>
      </c>
      <c r="F2634" s="1">
        <v>126.06</v>
      </c>
    </row>
    <row r="2635" spans="1:6" x14ac:dyDescent="0.2">
      <c r="A2635" s="1" t="s">
        <v>5424</v>
      </c>
      <c r="B2635" s="1" t="s">
        <v>5425</v>
      </c>
      <c r="C2635" s="1" t="s">
        <v>327</v>
      </c>
      <c r="D2635" s="1">
        <v>7095.95</v>
      </c>
      <c r="E2635" s="1">
        <v>29.17</v>
      </c>
      <c r="F2635" s="1">
        <v>7125.12</v>
      </c>
    </row>
    <row r="2636" spans="1:6" x14ac:dyDescent="0.2">
      <c r="A2636" s="1" t="s">
        <v>206</v>
      </c>
      <c r="B2636" s="1" t="s">
        <v>5426</v>
      </c>
      <c r="C2636" s="1" t="s">
        <v>327</v>
      </c>
      <c r="D2636" s="1">
        <v>1371.75</v>
      </c>
      <c r="E2636" s="1">
        <v>29.17</v>
      </c>
      <c r="F2636" s="1">
        <v>1400.92</v>
      </c>
    </row>
    <row r="2637" spans="1:6" x14ac:dyDescent="0.2">
      <c r="A2637" s="1" t="s">
        <v>5427</v>
      </c>
      <c r="B2637" s="1" t="s">
        <v>5428</v>
      </c>
      <c r="C2637" s="1" t="s">
        <v>327</v>
      </c>
      <c r="D2637" s="1">
        <v>857.18</v>
      </c>
      <c r="E2637" s="1">
        <v>29.17</v>
      </c>
      <c r="F2637" s="1">
        <v>886.35</v>
      </c>
    </row>
    <row r="2638" spans="1:6" x14ac:dyDescent="0.2">
      <c r="A2638" s="1" t="s">
        <v>5429</v>
      </c>
      <c r="B2638" s="1" t="s">
        <v>5430</v>
      </c>
      <c r="C2638" s="1" t="s">
        <v>327</v>
      </c>
      <c r="D2638" s="1">
        <v>1337.96</v>
      </c>
      <c r="E2638" s="1">
        <v>29.17</v>
      </c>
      <c r="F2638" s="1">
        <v>1367.13</v>
      </c>
    </row>
    <row r="2639" spans="1:6" x14ac:dyDescent="0.2">
      <c r="A2639" s="1" t="s">
        <v>5431</v>
      </c>
      <c r="B2639" s="1" t="s">
        <v>5432</v>
      </c>
      <c r="C2639" s="1" t="s">
        <v>327</v>
      </c>
      <c r="D2639" s="1">
        <v>837.68</v>
      </c>
      <c r="E2639" s="1">
        <v>29.17</v>
      </c>
      <c r="F2639" s="1">
        <v>866.85</v>
      </c>
    </row>
    <row r="2640" spans="1:6" x14ac:dyDescent="0.2">
      <c r="A2640" s="1" t="s">
        <v>207</v>
      </c>
      <c r="B2640" s="1" t="s">
        <v>5433</v>
      </c>
      <c r="C2640" s="1" t="s">
        <v>327</v>
      </c>
      <c r="D2640" s="1">
        <v>136.72999999999999</v>
      </c>
      <c r="E2640" s="1">
        <v>29.17</v>
      </c>
      <c r="F2640" s="1">
        <v>165.9</v>
      </c>
    </row>
    <row r="2641" spans="1:6" x14ac:dyDescent="0.2">
      <c r="A2641" s="1" t="s">
        <v>5434</v>
      </c>
      <c r="B2641" s="1" t="s">
        <v>5435</v>
      </c>
      <c r="C2641" s="1" t="s">
        <v>327</v>
      </c>
      <c r="D2641" s="1">
        <v>1026.73</v>
      </c>
      <c r="E2641" s="1">
        <v>29.17</v>
      </c>
      <c r="F2641" s="1">
        <v>1055.9000000000001</v>
      </c>
    </row>
    <row r="2642" spans="1:6" x14ac:dyDescent="0.2">
      <c r="A2642" s="1" t="s">
        <v>5436</v>
      </c>
      <c r="B2642" s="1" t="s">
        <v>5437</v>
      </c>
    </row>
    <row r="2643" spans="1:6" x14ac:dyDescent="0.2">
      <c r="A2643" s="1" t="s">
        <v>5438</v>
      </c>
      <c r="B2643" s="1" t="s">
        <v>5439</v>
      </c>
      <c r="C2643" s="1" t="s">
        <v>327</v>
      </c>
      <c r="D2643" s="1">
        <v>1264.19</v>
      </c>
      <c r="E2643" s="1">
        <v>20.74</v>
      </c>
      <c r="F2643" s="1">
        <v>1284.93</v>
      </c>
    </row>
    <row r="2644" spans="1:6" x14ac:dyDescent="0.2">
      <c r="A2644" s="1" t="s">
        <v>5440</v>
      </c>
      <c r="B2644" s="1" t="s">
        <v>5441</v>
      </c>
      <c r="C2644" s="1" t="s">
        <v>327</v>
      </c>
      <c r="D2644" s="1">
        <v>577.48</v>
      </c>
      <c r="E2644" s="1">
        <v>20.74</v>
      </c>
      <c r="F2644" s="1">
        <v>598.22</v>
      </c>
    </row>
    <row r="2645" spans="1:6" x14ac:dyDescent="0.2">
      <c r="A2645" s="1" t="s">
        <v>5442</v>
      </c>
      <c r="B2645" s="1" t="s">
        <v>5443</v>
      </c>
      <c r="C2645" s="1" t="s">
        <v>327</v>
      </c>
      <c r="D2645" s="1">
        <v>710.51</v>
      </c>
      <c r="E2645" s="1">
        <v>20.74</v>
      </c>
      <c r="F2645" s="1">
        <v>731.25</v>
      </c>
    </row>
    <row r="2646" spans="1:6" x14ac:dyDescent="0.2">
      <c r="A2646" s="1" t="s">
        <v>5444</v>
      </c>
      <c r="B2646" s="1" t="s">
        <v>5445</v>
      </c>
      <c r="C2646" s="1" t="s">
        <v>327</v>
      </c>
      <c r="D2646" s="1">
        <v>443.77</v>
      </c>
      <c r="E2646" s="1">
        <v>20.74</v>
      </c>
      <c r="F2646" s="1">
        <v>464.51</v>
      </c>
    </row>
    <row r="2647" spans="1:6" x14ac:dyDescent="0.2">
      <c r="A2647" s="1" t="s">
        <v>5446</v>
      </c>
      <c r="B2647" s="1" t="s">
        <v>5447</v>
      </c>
      <c r="C2647" s="1" t="s">
        <v>327</v>
      </c>
      <c r="D2647" s="1">
        <v>808.69</v>
      </c>
      <c r="E2647" s="1">
        <v>20.74</v>
      </c>
      <c r="F2647" s="1">
        <v>829.43</v>
      </c>
    </row>
    <row r="2648" spans="1:6" x14ac:dyDescent="0.2">
      <c r="A2648" s="1" t="s">
        <v>5448</v>
      </c>
      <c r="B2648" s="1" t="s">
        <v>5449</v>
      </c>
      <c r="C2648" s="1" t="s">
        <v>327</v>
      </c>
      <c r="D2648" s="1">
        <v>1009.75</v>
      </c>
      <c r="E2648" s="1">
        <v>20.74</v>
      </c>
      <c r="F2648" s="1">
        <v>1030.49</v>
      </c>
    </row>
    <row r="2649" spans="1:6" x14ac:dyDescent="0.2">
      <c r="A2649" s="1" t="s">
        <v>5450</v>
      </c>
      <c r="B2649" s="1" t="s">
        <v>5451</v>
      </c>
    </row>
    <row r="2650" spans="1:6" x14ac:dyDescent="0.2">
      <c r="A2650" s="1" t="s">
        <v>5452</v>
      </c>
      <c r="B2650" s="1" t="s">
        <v>5453</v>
      </c>
      <c r="C2650" s="1" t="s">
        <v>327</v>
      </c>
      <c r="D2650" s="1">
        <v>325.52999999999997</v>
      </c>
      <c r="E2650" s="1">
        <v>16.59</v>
      </c>
      <c r="F2650" s="1">
        <v>342.12</v>
      </c>
    </row>
    <row r="2651" spans="1:6" x14ac:dyDescent="0.2">
      <c r="A2651" s="1" t="s">
        <v>5454</v>
      </c>
      <c r="B2651" s="1" t="s">
        <v>5455</v>
      </c>
      <c r="C2651" s="1" t="s">
        <v>327</v>
      </c>
      <c r="D2651" s="1">
        <v>294.38</v>
      </c>
      <c r="E2651" s="1">
        <v>16.59</v>
      </c>
      <c r="F2651" s="1">
        <v>310.97000000000003</v>
      </c>
    </row>
    <row r="2652" spans="1:6" x14ac:dyDescent="0.2">
      <c r="A2652" s="1" t="s">
        <v>5456</v>
      </c>
      <c r="B2652" s="1" t="s">
        <v>5457</v>
      </c>
      <c r="C2652" s="1" t="s">
        <v>327</v>
      </c>
      <c r="D2652" s="1">
        <v>230.99</v>
      </c>
      <c r="E2652" s="1">
        <v>16.59</v>
      </c>
      <c r="F2652" s="1">
        <v>247.58</v>
      </c>
    </row>
    <row r="2653" spans="1:6" x14ac:dyDescent="0.2">
      <c r="A2653" s="1" t="s">
        <v>5458</v>
      </c>
      <c r="B2653" s="1" t="s">
        <v>5459</v>
      </c>
      <c r="C2653" s="1" t="s">
        <v>327</v>
      </c>
      <c r="D2653" s="1">
        <v>166.22</v>
      </c>
      <c r="E2653" s="1">
        <v>16.59</v>
      </c>
      <c r="F2653" s="1">
        <v>182.81</v>
      </c>
    </row>
    <row r="2654" spans="1:6" x14ac:dyDescent="0.2">
      <c r="A2654" s="1" t="s">
        <v>5460</v>
      </c>
      <c r="B2654" s="1" t="s">
        <v>5461</v>
      </c>
      <c r="C2654" s="1" t="s">
        <v>327</v>
      </c>
      <c r="D2654" s="1">
        <v>102.93</v>
      </c>
      <c r="E2654" s="1">
        <v>16.59</v>
      </c>
      <c r="F2654" s="1">
        <v>119.52</v>
      </c>
    </row>
    <row r="2655" spans="1:6" x14ac:dyDescent="0.2">
      <c r="A2655" s="1" t="s">
        <v>5462</v>
      </c>
      <c r="B2655" s="1" t="s">
        <v>5463</v>
      </c>
    </row>
    <row r="2656" spans="1:6" x14ac:dyDescent="0.2">
      <c r="A2656" s="1" t="s">
        <v>5464</v>
      </c>
      <c r="B2656" s="1" t="s">
        <v>5465</v>
      </c>
      <c r="C2656" s="1" t="s">
        <v>327</v>
      </c>
      <c r="D2656" s="1">
        <v>160.97</v>
      </c>
      <c r="E2656" s="1">
        <v>16.59</v>
      </c>
      <c r="F2656" s="1">
        <v>177.56</v>
      </c>
    </row>
    <row r="2657" spans="1:6" x14ac:dyDescent="0.2">
      <c r="A2657" s="1" t="s">
        <v>5466</v>
      </c>
      <c r="B2657" s="1" t="s">
        <v>5467</v>
      </c>
      <c r="C2657" s="1" t="s">
        <v>327</v>
      </c>
      <c r="D2657" s="1">
        <v>55.17</v>
      </c>
      <c r="E2657" s="1">
        <v>16.59</v>
      </c>
      <c r="F2657" s="1">
        <v>71.760000000000005</v>
      </c>
    </row>
    <row r="2658" spans="1:6" x14ac:dyDescent="0.2">
      <c r="A2658" s="1" t="s">
        <v>5468</v>
      </c>
      <c r="B2658" s="1" t="s">
        <v>5469</v>
      </c>
      <c r="C2658" s="1" t="s">
        <v>327</v>
      </c>
      <c r="D2658" s="1">
        <v>160.63999999999999</v>
      </c>
      <c r="E2658" s="1">
        <v>16.59</v>
      </c>
      <c r="F2658" s="1">
        <v>177.23</v>
      </c>
    </row>
    <row r="2659" spans="1:6" x14ac:dyDescent="0.2">
      <c r="A2659" s="1" t="s">
        <v>5470</v>
      </c>
      <c r="B2659" s="1" t="s">
        <v>5471</v>
      </c>
      <c r="C2659" s="1" t="s">
        <v>327</v>
      </c>
      <c r="D2659" s="1">
        <v>62.11</v>
      </c>
      <c r="E2659" s="1">
        <v>20.74</v>
      </c>
      <c r="F2659" s="1">
        <v>82.85</v>
      </c>
    </row>
    <row r="2660" spans="1:6" x14ac:dyDescent="0.2">
      <c r="A2660" s="1" t="s">
        <v>5472</v>
      </c>
      <c r="B2660" s="1" t="s">
        <v>5473</v>
      </c>
      <c r="C2660" s="1" t="s">
        <v>327</v>
      </c>
      <c r="D2660" s="1">
        <v>95.8</v>
      </c>
      <c r="E2660" s="1">
        <v>16.59</v>
      </c>
      <c r="F2660" s="1">
        <v>112.39</v>
      </c>
    </row>
    <row r="2661" spans="1:6" x14ac:dyDescent="0.2">
      <c r="A2661" s="1" t="s">
        <v>5474</v>
      </c>
      <c r="B2661" s="1" t="s">
        <v>5475</v>
      </c>
      <c r="C2661" s="1" t="s">
        <v>327</v>
      </c>
      <c r="D2661" s="1">
        <v>121.15</v>
      </c>
      <c r="E2661" s="1">
        <v>16.59</v>
      </c>
      <c r="F2661" s="1">
        <v>137.74</v>
      </c>
    </row>
    <row r="2662" spans="1:6" x14ac:dyDescent="0.2">
      <c r="A2662" s="1" t="s">
        <v>5476</v>
      </c>
      <c r="B2662" s="1" t="s">
        <v>5477</v>
      </c>
      <c r="C2662" s="1" t="s">
        <v>327</v>
      </c>
      <c r="D2662" s="1">
        <v>200.46</v>
      </c>
      <c r="E2662" s="1">
        <v>16.59</v>
      </c>
      <c r="F2662" s="1">
        <v>217.05</v>
      </c>
    </row>
    <row r="2663" spans="1:6" x14ac:dyDescent="0.2">
      <c r="A2663" s="1" t="s">
        <v>5478</v>
      </c>
      <c r="B2663" s="1" t="s">
        <v>5479</v>
      </c>
      <c r="C2663" s="1" t="s">
        <v>327</v>
      </c>
      <c r="D2663" s="1">
        <v>158.88999999999999</v>
      </c>
      <c r="E2663" s="1">
        <v>12.44</v>
      </c>
      <c r="F2663" s="1">
        <v>171.33</v>
      </c>
    </row>
    <row r="2664" spans="1:6" x14ac:dyDescent="0.2">
      <c r="A2664" s="1" t="s">
        <v>5480</v>
      </c>
      <c r="B2664" s="1" t="s">
        <v>5481</v>
      </c>
      <c r="C2664" s="1" t="s">
        <v>327</v>
      </c>
      <c r="D2664" s="1">
        <v>69.36</v>
      </c>
      <c r="E2664" s="1">
        <v>12.44</v>
      </c>
      <c r="F2664" s="1">
        <v>81.8</v>
      </c>
    </row>
    <row r="2665" spans="1:6" x14ac:dyDescent="0.2">
      <c r="A2665" s="1" t="s">
        <v>5482</v>
      </c>
      <c r="B2665" s="1" t="s">
        <v>5483</v>
      </c>
      <c r="C2665" s="1" t="s">
        <v>327</v>
      </c>
      <c r="D2665" s="1">
        <v>135.94</v>
      </c>
      <c r="E2665" s="1">
        <v>16.59</v>
      </c>
      <c r="F2665" s="1">
        <v>152.53</v>
      </c>
    </row>
    <row r="2666" spans="1:6" x14ac:dyDescent="0.2">
      <c r="A2666" s="1" t="s">
        <v>5484</v>
      </c>
      <c r="B2666" s="1" t="s">
        <v>5485</v>
      </c>
      <c r="C2666" s="1" t="s">
        <v>327</v>
      </c>
      <c r="D2666" s="1">
        <v>74.040000000000006</v>
      </c>
      <c r="E2666" s="1">
        <v>20.74</v>
      </c>
      <c r="F2666" s="1">
        <v>94.78</v>
      </c>
    </row>
    <row r="2667" spans="1:6" x14ac:dyDescent="0.2">
      <c r="A2667" s="1" t="s">
        <v>5486</v>
      </c>
      <c r="B2667" s="1" t="s">
        <v>5487</v>
      </c>
      <c r="C2667" s="1" t="s">
        <v>327</v>
      </c>
      <c r="D2667" s="1">
        <v>100.4</v>
      </c>
      <c r="E2667" s="1">
        <v>20.74</v>
      </c>
      <c r="F2667" s="1">
        <v>121.14</v>
      </c>
    </row>
    <row r="2668" spans="1:6" x14ac:dyDescent="0.2">
      <c r="A2668" s="1" t="s">
        <v>5488</v>
      </c>
      <c r="B2668" s="1" t="s">
        <v>5489</v>
      </c>
      <c r="C2668" s="1" t="s">
        <v>327</v>
      </c>
      <c r="D2668" s="1">
        <v>166.98</v>
      </c>
      <c r="E2668" s="1">
        <v>20.74</v>
      </c>
      <c r="F2668" s="1">
        <v>187.72</v>
      </c>
    </row>
    <row r="2669" spans="1:6" x14ac:dyDescent="0.2">
      <c r="A2669" s="1" t="s">
        <v>5490</v>
      </c>
      <c r="B2669" s="1" t="s">
        <v>5491</v>
      </c>
      <c r="C2669" s="1" t="s">
        <v>327</v>
      </c>
      <c r="D2669" s="1">
        <v>96.31</v>
      </c>
      <c r="E2669" s="1">
        <v>20.74</v>
      </c>
      <c r="F2669" s="1">
        <v>117.05</v>
      </c>
    </row>
    <row r="2670" spans="1:6" x14ac:dyDescent="0.2">
      <c r="A2670" s="1" t="s">
        <v>5492</v>
      </c>
      <c r="B2670" s="1" t="s">
        <v>5493</v>
      </c>
      <c r="C2670" s="1" t="s">
        <v>327</v>
      </c>
      <c r="D2670" s="1">
        <v>76.12</v>
      </c>
      <c r="E2670" s="1">
        <v>20.74</v>
      </c>
      <c r="F2670" s="1">
        <v>96.86</v>
      </c>
    </row>
    <row r="2671" spans="1:6" x14ac:dyDescent="0.2">
      <c r="A2671" s="1" t="s">
        <v>5494</v>
      </c>
      <c r="B2671" s="1" t="s">
        <v>5495</v>
      </c>
      <c r="C2671" s="1" t="s">
        <v>327</v>
      </c>
      <c r="D2671" s="1">
        <v>63.09</v>
      </c>
      <c r="E2671" s="1">
        <v>16.59</v>
      </c>
      <c r="F2671" s="1">
        <v>79.680000000000007</v>
      </c>
    </row>
    <row r="2672" spans="1:6" x14ac:dyDescent="0.2">
      <c r="A2672" s="1" t="s">
        <v>5496</v>
      </c>
      <c r="B2672" s="1" t="s">
        <v>5497</v>
      </c>
      <c r="C2672" s="1" t="s">
        <v>327</v>
      </c>
      <c r="D2672" s="1">
        <v>111.21</v>
      </c>
      <c r="E2672" s="1">
        <v>16.59</v>
      </c>
      <c r="F2672" s="1">
        <v>127.8</v>
      </c>
    </row>
    <row r="2673" spans="1:8" x14ac:dyDescent="0.2">
      <c r="A2673" s="1" t="s">
        <v>5498</v>
      </c>
      <c r="B2673" s="1" t="s">
        <v>5499</v>
      </c>
      <c r="C2673" s="1" t="s">
        <v>327</v>
      </c>
      <c r="D2673" s="1">
        <v>381.11</v>
      </c>
      <c r="E2673" s="1">
        <v>16.59</v>
      </c>
      <c r="F2673" s="1">
        <v>397.7</v>
      </c>
    </row>
    <row r="2674" spans="1:8" x14ac:dyDescent="0.2">
      <c r="A2674" s="1" t="s">
        <v>5500</v>
      </c>
      <c r="B2674" s="1" t="s">
        <v>5501</v>
      </c>
      <c r="C2674" s="1" t="s">
        <v>327</v>
      </c>
      <c r="D2674" s="1">
        <v>207.48</v>
      </c>
      <c r="E2674" s="1">
        <v>16.59</v>
      </c>
      <c r="F2674" s="1">
        <v>224.07</v>
      </c>
    </row>
    <row r="2675" spans="1:8" x14ac:dyDescent="0.2">
      <c r="A2675" s="1" t="s">
        <v>5502</v>
      </c>
      <c r="B2675" s="1" t="s">
        <v>5503</v>
      </c>
      <c r="C2675" s="1" t="s">
        <v>327</v>
      </c>
      <c r="D2675" s="1">
        <v>149.88999999999999</v>
      </c>
      <c r="E2675" s="1">
        <v>16.59</v>
      </c>
      <c r="F2675" s="1">
        <v>166.48</v>
      </c>
    </row>
    <row r="2676" spans="1:8" x14ac:dyDescent="0.2">
      <c r="A2676" s="1" t="s">
        <v>5504</v>
      </c>
      <c r="B2676" s="1" t="s">
        <v>5505</v>
      </c>
      <c r="C2676" s="1" t="s">
        <v>327</v>
      </c>
      <c r="D2676" s="1">
        <v>104.97</v>
      </c>
      <c r="E2676" s="1">
        <v>16.59</v>
      </c>
      <c r="F2676" s="1">
        <v>121.56</v>
      </c>
    </row>
    <row r="2677" spans="1:8" x14ac:dyDescent="0.2">
      <c r="A2677" s="1" t="s">
        <v>5506</v>
      </c>
      <c r="B2677" s="1" t="s">
        <v>5507</v>
      </c>
    </row>
    <row r="2678" spans="1:8" x14ac:dyDescent="0.2">
      <c r="A2678" s="1" t="s">
        <v>208</v>
      </c>
      <c r="B2678" s="1" t="s">
        <v>5508</v>
      </c>
      <c r="C2678" s="1" t="s">
        <v>327</v>
      </c>
      <c r="D2678" s="1">
        <v>36.61</v>
      </c>
      <c r="E2678" s="1">
        <v>12.44</v>
      </c>
      <c r="F2678" s="1">
        <v>49.05</v>
      </c>
    </row>
    <row r="2679" spans="1:8" x14ac:dyDescent="0.2">
      <c r="A2679" s="1" t="s">
        <v>5509</v>
      </c>
      <c r="B2679" s="1" t="s">
        <v>5510</v>
      </c>
    </row>
    <row r="2680" spans="1:8" x14ac:dyDescent="0.2">
      <c r="A2680" s="1" t="s">
        <v>5511</v>
      </c>
      <c r="B2680" s="1" t="s">
        <v>5512</v>
      </c>
      <c r="C2680" s="1" t="s">
        <v>327</v>
      </c>
      <c r="D2680" s="1">
        <v>0.38</v>
      </c>
      <c r="E2680" s="1">
        <v>16.59</v>
      </c>
      <c r="F2680" s="1">
        <v>16.97</v>
      </c>
    </row>
    <row r="2681" spans="1:8" x14ac:dyDescent="0.2">
      <c r="A2681" s="1" t="s">
        <v>5513</v>
      </c>
      <c r="B2681" s="1" t="s">
        <v>5514</v>
      </c>
      <c r="C2681" s="1" t="s">
        <v>327</v>
      </c>
      <c r="D2681" s="1">
        <v>6.46</v>
      </c>
      <c r="E2681" s="1">
        <v>3.37</v>
      </c>
      <c r="F2681" s="1">
        <v>9.83</v>
      </c>
    </row>
    <row r="2682" spans="1:8" x14ac:dyDescent="0.2">
      <c r="A2682" s="1" t="s">
        <v>5515</v>
      </c>
      <c r="B2682" s="1" t="s">
        <v>5516</v>
      </c>
      <c r="C2682" s="1" t="s">
        <v>327</v>
      </c>
      <c r="E2682" s="1">
        <v>16.59</v>
      </c>
      <c r="F2682" s="1">
        <v>16.59</v>
      </c>
    </row>
    <row r="2683" spans="1:8" x14ac:dyDescent="0.2">
      <c r="A2683" s="1" t="s">
        <v>5517</v>
      </c>
      <c r="B2683" s="1" t="s">
        <v>5518</v>
      </c>
      <c r="C2683" s="1" t="s">
        <v>327</v>
      </c>
      <c r="E2683" s="1">
        <v>3.37</v>
      </c>
      <c r="F2683" s="1">
        <v>3.37</v>
      </c>
    </row>
    <row r="2684" spans="1:8" x14ac:dyDescent="0.2">
      <c r="A2684" s="1" t="s">
        <v>5519</v>
      </c>
      <c r="B2684" s="2" t="s">
        <v>5520</v>
      </c>
      <c r="H2684" s="1" t="s">
        <v>8319</v>
      </c>
    </row>
    <row r="2685" spans="1:8" x14ac:dyDescent="0.2">
      <c r="A2685" s="1" t="s">
        <v>209</v>
      </c>
      <c r="B2685" s="1" t="s">
        <v>5521</v>
      </c>
      <c r="C2685" s="1" t="s">
        <v>327</v>
      </c>
      <c r="D2685" s="1">
        <v>334.55</v>
      </c>
      <c r="E2685" s="1">
        <v>16.59</v>
      </c>
      <c r="F2685" s="1">
        <v>351.14</v>
      </c>
    </row>
    <row r="2686" spans="1:8" x14ac:dyDescent="0.2">
      <c r="A2686" s="1" t="s">
        <v>211</v>
      </c>
      <c r="B2686" s="1" t="s">
        <v>5522</v>
      </c>
      <c r="C2686" s="1" t="s">
        <v>327</v>
      </c>
      <c r="D2686" s="1">
        <v>265.83999999999997</v>
      </c>
      <c r="E2686" s="1">
        <v>12.44</v>
      </c>
      <c r="F2686" s="1">
        <v>278.27999999999997</v>
      </c>
      <c r="H2686" s="1" t="s">
        <v>8318</v>
      </c>
    </row>
    <row r="2687" spans="1:8" x14ac:dyDescent="0.2">
      <c r="A2687" s="1" t="s">
        <v>5523</v>
      </c>
      <c r="B2687" s="1" t="s">
        <v>5524</v>
      </c>
      <c r="C2687" s="1" t="s">
        <v>327</v>
      </c>
      <c r="D2687" s="1">
        <v>148.06</v>
      </c>
      <c r="E2687" s="1">
        <v>16.59</v>
      </c>
      <c r="F2687" s="1">
        <v>164.65</v>
      </c>
    </row>
    <row r="2688" spans="1:8" x14ac:dyDescent="0.2">
      <c r="A2688" s="1" t="s">
        <v>5525</v>
      </c>
      <c r="B2688" s="1" t="s">
        <v>5526</v>
      </c>
      <c r="C2688" s="1" t="s">
        <v>327</v>
      </c>
      <c r="D2688" s="1">
        <v>261.99</v>
      </c>
      <c r="E2688" s="1">
        <v>12.44</v>
      </c>
      <c r="F2688" s="1">
        <v>274.43</v>
      </c>
    </row>
    <row r="2689" spans="1:6" x14ac:dyDescent="0.2">
      <c r="A2689" s="1" t="s">
        <v>5527</v>
      </c>
      <c r="B2689" s="1" t="s">
        <v>5528</v>
      </c>
      <c r="C2689" s="1" t="s">
        <v>327</v>
      </c>
      <c r="D2689" s="1">
        <v>28.94</v>
      </c>
      <c r="E2689" s="1">
        <v>12.44</v>
      </c>
      <c r="F2689" s="1">
        <v>41.38</v>
      </c>
    </row>
    <row r="2690" spans="1:6" x14ac:dyDescent="0.2">
      <c r="A2690" s="1" t="s">
        <v>5529</v>
      </c>
      <c r="B2690" s="1" t="s">
        <v>5530</v>
      </c>
      <c r="C2690" s="1" t="s">
        <v>327</v>
      </c>
      <c r="D2690" s="1">
        <v>54.92</v>
      </c>
      <c r="E2690" s="1">
        <v>20.74</v>
      </c>
      <c r="F2690" s="1">
        <v>75.66</v>
      </c>
    </row>
    <row r="2691" spans="1:6" x14ac:dyDescent="0.2">
      <c r="A2691" s="1" t="s">
        <v>5531</v>
      </c>
      <c r="B2691" s="1" t="s">
        <v>212</v>
      </c>
    </row>
    <row r="2692" spans="1:6" x14ac:dyDescent="0.2">
      <c r="A2692" s="1" t="s">
        <v>5532</v>
      </c>
      <c r="B2692" s="1" t="s">
        <v>5533</v>
      </c>
    </row>
    <row r="2693" spans="1:6" x14ac:dyDescent="0.2">
      <c r="A2693" s="1" t="s">
        <v>5534</v>
      </c>
      <c r="B2693" s="1" t="s">
        <v>5535</v>
      </c>
      <c r="C2693" s="1" t="s">
        <v>327</v>
      </c>
      <c r="D2693" s="1">
        <v>86.97</v>
      </c>
      <c r="E2693" s="1">
        <v>10.37</v>
      </c>
      <c r="F2693" s="1">
        <v>97.34</v>
      </c>
    </row>
    <row r="2694" spans="1:6" x14ac:dyDescent="0.2">
      <c r="A2694" s="1" t="s">
        <v>5536</v>
      </c>
      <c r="B2694" s="1" t="s">
        <v>5537</v>
      </c>
      <c r="C2694" s="1" t="s">
        <v>327</v>
      </c>
      <c r="D2694" s="1">
        <v>133.83000000000001</v>
      </c>
      <c r="E2694" s="1">
        <v>10.37</v>
      </c>
      <c r="F2694" s="1">
        <v>144.19999999999999</v>
      </c>
    </row>
    <row r="2695" spans="1:6" x14ac:dyDescent="0.2">
      <c r="A2695" s="1" t="s">
        <v>5538</v>
      </c>
      <c r="B2695" s="1" t="s">
        <v>5539</v>
      </c>
      <c r="C2695" s="1" t="s">
        <v>327</v>
      </c>
      <c r="D2695" s="1">
        <v>72.790000000000006</v>
      </c>
      <c r="E2695" s="1">
        <v>10.37</v>
      </c>
      <c r="F2695" s="1">
        <v>83.16</v>
      </c>
    </row>
    <row r="2696" spans="1:6" x14ac:dyDescent="0.2">
      <c r="A2696" s="1" t="s">
        <v>5540</v>
      </c>
      <c r="B2696" s="1" t="s">
        <v>5541</v>
      </c>
      <c r="C2696" s="1" t="s">
        <v>327</v>
      </c>
      <c r="D2696" s="1">
        <v>50.12</v>
      </c>
      <c r="E2696" s="1">
        <v>10.37</v>
      </c>
      <c r="F2696" s="1">
        <v>60.49</v>
      </c>
    </row>
    <row r="2697" spans="1:6" x14ac:dyDescent="0.2">
      <c r="A2697" s="1" t="s">
        <v>5542</v>
      </c>
      <c r="B2697" s="1" t="s">
        <v>5543</v>
      </c>
      <c r="C2697" s="1" t="s">
        <v>327</v>
      </c>
      <c r="D2697" s="1">
        <v>4.96</v>
      </c>
      <c r="E2697" s="1">
        <v>10.37</v>
      </c>
      <c r="F2697" s="1">
        <v>15.33</v>
      </c>
    </row>
    <row r="2698" spans="1:6" x14ac:dyDescent="0.2">
      <c r="A2698" s="1" t="s">
        <v>5544</v>
      </c>
      <c r="B2698" s="1" t="s">
        <v>5545</v>
      </c>
      <c r="C2698" s="1" t="s">
        <v>327</v>
      </c>
      <c r="D2698" s="1">
        <v>11.86</v>
      </c>
      <c r="E2698" s="1">
        <v>10.37</v>
      </c>
      <c r="F2698" s="1">
        <v>22.23</v>
      </c>
    </row>
    <row r="2699" spans="1:6" x14ac:dyDescent="0.2">
      <c r="A2699" s="1" t="s">
        <v>5546</v>
      </c>
      <c r="B2699" s="1" t="s">
        <v>5547</v>
      </c>
      <c r="C2699" s="1" t="s">
        <v>327</v>
      </c>
      <c r="D2699" s="1">
        <v>12.44</v>
      </c>
      <c r="E2699" s="1">
        <v>10.37</v>
      </c>
      <c r="F2699" s="1">
        <v>22.81</v>
      </c>
    </row>
    <row r="2700" spans="1:6" x14ac:dyDescent="0.2">
      <c r="A2700" s="1" t="s">
        <v>5548</v>
      </c>
      <c r="B2700" s="1" t="s">
        <v>5549</v>
      </c>
      <c r="C2700" s="1" t="s">
        <v>327</v>
      </c>
      <c r="D2700" s="1">
        <v>15.08</v>
      </c>
      <c r="E2700" s="1">
        <v>10.37</v>
      </c>
      <c r="F2700" s="1">
        <v>25.45</v>
      </c>
    </row>
    <row r="2701" spans="1:6" x14ac:dyDescent="0.2">
      <c r="A2701" s="1" t="s">
        <v>5550</v>
      </c>
      <c r="B2701" s="1" t="s">
        <v>5551</v>
      </c>
    </row>
    <row r="2702" spans="1:6" x14ac:dyDescent="0.2">
      <c r="A2702" s="1" t="s">
        <v>5552</v>
      </c>
      <c r="B2702" s="1" t="s">
        <v>5553</v>
      </c>
      <c r="C2702" s="1" t="s">
        <v>327</v>
      </c>
      <c r="D2702" s="1">
        <v>5.89</v>
      </c>
      <c r="E2702" s="1">
        <v>10.37</v>
      </c>
      <c r="F2702" s="1">
        <v>16.260000000000002</v>
      </c>
    </row>
    <row r="2703" spans="1:6" x14ac:dyDescent="0.2">
      <c r="A2703" s="1" t="s">
        <v>5554</v>
      </c>
      <c r="B2703" s="1" t="s">
        <v>5555</v>
      </c>
      <c r="C2703" s="1" t="s">
        <v>327</v>
      </c>
      <c r="D2703" s="1">
        <v>15.73</v>
      </c>
      <c r="E2703" s="1">
        <v>10.37</v>
      </c>
      <c r="F2703" s="1">
        <v>26.1</v>
      </c>
    </row>
    <row r="2704" spans="1:6" x14ac:dyDescent="0.2">
      <c r="A2704" s="1" t="s">
        <v>5556</v>
      </c>
      <c r="B2704" s="1" t="s">
        <v>5557</v>
      </c>
      <c r="C2704" s="1" t="s">
        <v>327</v>
      </c>
      <c r="D2704" s="1">
        <v>5.53</v>
      </c>
      <c r="E2704" s="1">
        <v>10.37</v>
      </c>
      <c r="F2704" s="1">
        <v>15.9</v>
      </c>
    </row>
    <row r="2705" spans="1:6" x14ac:dyDescent="0.2">
      <c r="A2705" s="1" t="s">
        <v>5558</v>
      </c>
      <c r="B2705" s="1" t="s">
        <v>5559</v>
      </c>
      <c r="C2705" s="1" t="s">
        <v>327</v>
      </c>
      <c r="D2705" s="1">
        <v>8.07</v>
      </c>
      <c r="E2705" s="1">
        <v>10.37</v>
      </c>
      <c r="F2705" s="1">
        <v>18.440000000000001</v>
      </c>
    </row>
    <row r="2706" spans="1:6" x14ac:dyDescent="0.2">
      <c r="A2706" s="1" t="s">
        <v>5560</v>
      </c>
      <c r="B2706" s="1" t="s">
        <v>5561</v>
      </c>
      <c r="C2706" s="1" t="s">
        <v>327</v>
      </c>
      <c r="D2706" s="1">
        <v>14.04</v>
      </c>
      <c r="E2706" s="1">
        <v>10.37</v>
      </c>
      <c r="F2706" s="1">
        <v>24.41</v>
      </c>
    </row>
    <row r="2707" spans="1:6" x14ac:dyDescent="0.2">
      <c r="A2707" s="1" t="s">
        <v>5562</v>
      </c>
      <c r="B2707" s="1" t="s">
        <v>5563</v>
      </c>
      <c r="C2707" s="1" t="s">
        <v>327</v>
      </c>
      <c r="D2707" s="1">
        <v>17.02</v>
      </c>
      <c r="E2707" s="1">
        <v>10.37</v>
      </c>
      <c r="F2707" s="1">
        <v>27.39</v>
      </c>
    </row>
    <row r="2708" spans="1:6" x14ac:dyDescent="0.2">
      <c r="A2708" s="1" t="s">
        <v>5564</v>
      </c>
      <c r="B2708" s="1" t="s">
        <v>5565</v>
      </c>
    </row>
    <row r="2709" spans="1:6" x14ac:dyDescent="0.2">
      <c r="A2709" s="1" t="s">
        <v>5566</v>
      </c>
      <c r="B2709" s="1" t="s">
        <v>5567</v>
      </c>
      <c r="C2709" s="1" t="s">
        <v>327</v>
      </c>
      <c r="D2709" s="1">
        <v>10.8</v>
      </c>
      <c r="E2709" s="1">
        <v>10.37</v>
      </c>
      <c r="F2709" s="1">
        <v>21.17</v>
      </c>
    </row>
    <row r="2710" spans="1:6" x14ac:dyDescent="0.2">
      <c r="A2710" s="1" t="s">
        <v>5568</v>
      </c>
      <c r="B2710" s="1" t="s">
        <v>5569</v>
      </c>
      <c r="C2710" s="1" t="s">
        <v>327</v>
      </c>
      <c r="D2710" s="1">
        <v>15.15</v>
      </c>
      <c r="E2710" s="1">
        <v>10.37</v>
      </c>
      <c r="F2710" s="1">
        <v>25.52</v>
      </c>
    </row>
    <row r="2711" spans="1:6" x14ac:dyDescent="0.2">
      <c r="A2711" s="1" t="s">
        <v>5570</v>
      </c>
      <c r="B2711" s="1" t="s">
        <v>5571</v>
      </c>
      <c r="C2711" s="1" t="s">
        <v>327</v>
      </c>
      <c r="D2711" s="1">
        <v>13.47</v>
      </c>
      <c r="E2711" s="1">
        <v>10.37</v>
      </c>
      <c r="F2711" s="1">
        <v>23.84</v>
      </c>
    </row>
    <row r="2712" spans="1:6" x14ac:dyDescent="0.2">
      <c r="A2712" s="1" t="s">
        <v>5572</v>
      </c>
      <c r="B2712" s="1" t="s">
        <v>5573</v>
      </c>
      <c r="C2712" s="1" t="s">
        <v>327</v>
      </c>
      <c r="D2712" s="1">
        <v>17.79</v>
      </c>
      <c r="E2712" s="1">
        <v>10.37</v>
      </c>
      <c r="F2712" s="1">
        <v>28.16</v>
      </c>
    </row>
    <row r="2713" spans="1:6" x14ac:dyDescent="0.2">
      <c r="A2713" s="1" t="s">
        <v>5574</v>
      </c>
      <c r="B2713" s="1" t="s">
        <v>5575</v>
      </c>
    </row>
    <row r="2714" spans="1:6" x14ac:dyDescent="0.2">
      <c r="A2714" s="1" t="s">
        <v>5576</v>
      </c>
      <c r="B2714" s="1" t="s">
        <v>5577</v>
      </c>
      <c r="C2714" s="1" t="s">
        <v>327</v>
      </c>
      <c r="D2714" s="1">
        <v>12.69</v>
      </c>
      <c r="E2714" s="1">
        <v>10.37</v>
      </c>
      <c r="F2714" s="1">
        <v>23.06</v>
      </c>
    </row>
    <row r="2715" spans="1:6" x14ac:dyDescent="0.2">
      <c r="A2715" s="1" t="s">
        <v>5578</v>
      </c>
      <c r="B2715" s="1" t="s">
        <v>5579</v>
      </c>
      <c r="C2715" s="1" t="s">
        <v>327</v>
      </c>
      <c r="D2715" s="1">
        <v>12.07</v>
      </c>
      <c r="E2715" s="1">
        <v>10.37</v>
      </c>
      <c r="F2715" s="1">
        <v>22.44</v>
      </c>
    </row>
    <row r="2716" spans="1:6" x14ac:dyDescent="0.2">
      <c r="A2716" s="1" t="s">
        <v>5580</v>
      </c>
      <c r="B2716" s="1" t="s">
        <v>5581</v>
      </c>
      <c r="C2716" s="1" t="s">
        <v>327</v>
      </c>
      <c r="D2716" s="1">
        <v>78.95</v>
      </c>
      <c r="E2716" s="1">
        <v>10.37</v>
      </c>
      <c r="F2716" s="1">
        <v>89.32</v>
      </c>
    </row>
    <row r="2717" spans="1:6" x14ac:dyDescent="0.2">
      <c r="A2717" s="1" t="s">
        <v>5582</v>
      </c>
      <c r="B2717" s="1" t="s">
        <v>5583</v>
      </c>
      <c r="C2717" s="1" t="s">
        <v>327</v>
      </c>
      <c r="D2717" s="1">
        <v>180.56</v>
      </c>
      <c r="E2717" s="1">
        <v>12.44</v>
      </c>
      <c r="F2717" s="1">
        <v>193</v>
      </c>
    </row>
    <row r="2718" spans="1:6" x14ac:dyDescent="0.2">
      <c r="A2718" s="1" t="s">
        <v>5584</v>
      </c>
      <c r="B2718" s="1" t="s">
        <v>5585</v>
      </c>
      <c r="C2718" s="1" t="s">
        <v>437</v>
      </c>
      <c r="D2718" s="1">
        <v>82.65</v>
      </c>
      <c r="E2718" s="1">
        <v>12.44</v>
      </c>
      <c r="F2718" s="1">
        <v>95.09</v>
      </c>
    </row>
    <row r="2719" spans="1:6" x14ac:dyDescent="0.2">
      <c r="A2719" s="1" t="s">
        <v>5586</v>
      </c>
      <c r="B2719" s="1" t="s">
        <v>5587</v>
      </c>
      <c r="C2719" s="1" t="s">
        <v>327</v>
      </c>
      <c r="D2719" s="1">
        <v>11.79</v>
      </c>
      <c r="E2719" s="1">
        <v>10.37</v>
      </c>
      <c r="F2719" s="1">
        <v>22.16</v>
      </c>
    </row>
    <row r="2720" spans="1:6" x14ac:dyDescent="0.2">
      <c r="A2720" s="1" t="s">
        <v>5588</v>
      </c>
      <c r="B2720" s="1" t="s">
        <v>5589</v>
      </c>
      <c r="C2720" s="1" t="s">
        <v>327</v>
      </c>
      <c r="D2720" s="1">
        <v>40.35</v>
      </c>
      <c r="E2720" s="1">
        <v>10.37</v>
      </c>
      <c r="F2720" s="1">
        <v>50.72</v>
      </c>
    </row>
    <row r="2721" spans="1:6" x14ac:dyDescent="0.2">
      <c r="A2721" s="1" t="s">
        <v>5590</v>
      </c>
      <c r="B2721" s="1" t="s">
        <v>5591</v>
      </c>
    </row>
    <row r="2722" spans="1:6" x14ac:dyDescent="0.2">
      <c r="A2722" s="1" t="s">
        <v>5592</v>
      </c>
      <c r="B2722" s="1" t="s">
        <v>5593</v>
      </c>
      <c r="C2722" s="1" t="s">
        <v>327</v>
      </c>
      <c r="D2722" s="1">
        <v>36.32</v>
      </c>
      <c r="E2722" s="1">
        <v>10.37</v>
      </c>
      <c r="F2722" s="1">
        <v>46.69</v>
      </c>
    </row>
    <row r="2723" spans="1:6" x14ac:dyDescent="0.2">
      <c r="A2723" s="1" t="s">
        <v>5594</v>
      </c>
      <c r="B2723" s="1" t="s">
        <v>5595</v>
      </c>
      <c r="C2723" s="1" t="s">
        <v>327</v>
      </c>
      <c r="D2723" s="1">
        <v>16.600000000000001</v>
      </c>
      <c r="E2723" s="1">
        <v>10.37</v>
      </c>
      <c r="F2723" s="1">
        <v>26.97</v>
      </c>
    </row>
    <row r="2724" spans="1:6" x14ac:dyDescent="0.2">
      <c r="A2724" s="1" t="s">
        <v>5596</v>
      </c>
      <c r="B2724" s="1" t="s">
        <v>5597</v>
      </c>
      <c r="C2724" s="1" t="s">
        <v>327</v>
      </c>
      <c r="D2724" s="1">
        <v>78.48</v>
      </c>
      <c r="E2724" s="1">
        <v>10.37</v>
      </c>
      <c r="F2724" s="1">
        <v>88.85</v>
      </c>
    </row>
    <row r="2725" spans="1:6" x14ac:dyDescent="0.2">
      <c r="A2725" s="1" t="s">
        <v>5598</v>
      </c>
      <c r="B2725" s="1" t="s">
        <v>5599</v>
      </c>
      <c r="C2725" s="1" t="s">
        <v>327</v>
      </c>
      <c r="D2725" s="1">
        <v>57.68</v>
      </c>
      <c r="E2725" s="1">
        <v>10.37</v>
      </c>
      <c r="F2725" s="1">
        <v>68.05</v>
      </c>
    </row>
    <row r="2726" spans="1:6" x14ac:dyDescent="0.2">
      <c r="A2726" s="1" t="s">
        <v>5600</v>
      </c>
      <c r="B2726" s="1" t="s">
        <v>5601</v>
      </c>
      <c r="C2726" s="1" t="s">
        <v>327</v>
      </c>
      <c r="D2726" s="1">
        <v>124.02</v>
      </c>
      <c r="E2726" s="1">
        <v>10.37</v>
      </c>
      <c r="F2726" s="1">
        <v>134.38999999999999</v>
      </c>
    </row>
    <row r="2727" spans="1:6" x14ac:dyDescent="0.2">
      <c r="A2727" s="1" t="s">
        <v>5602</v>
      </c>
      <c r="B2727" s="1" t="s">
        <v>5603</v>
      </c>
      <c r="C2727" s="1" t="s">
        <v>327</v>
      </c>
      <c r="D2727" s="1">
        <v>17.649999999999999</v>
      </c>
      <c r="E2727" s="1">
        <v>41.47</v>
      </c>
      <c r="F2727" s="1">
        <v>59.12</v>
      </c>
    </row>
    <row r="2728" spans="1:6" x14ac:dyDescent="0.2">
      <c r="A2728" s="1" t="s">
        <v>213</v>
      </c>
      <c r="B2728" s="1" t="s">
        <v>5604</v>
      </c>
      <c r="C2728" s="1" t="s">
        <v>327</v>
      </c>
      <c r="D2728" s="1">
        <v>22.26</v>
      </c>
      <c r="E2728" s="1">
        <v>4.1500000000000004</v>
      </c>
      <c r="F2728" s="1">
        <v>26.41</v>
      </c>
    </row>
    <row r="2729" spans="1:6" x14ac:dyDescent="0.2">
      <c r="A2729" s="1" t="s">
        <v>5605</v>
      </c>
      <c r="B2729" s="1" t="s">
        <v>5606</v>
      </c>
      <c r="C2729" s="1" t="s">
        <v>327</v>
      </c>
      <c r="D2729" s="1">
        <v>29.02</v>
      </c>
      <c r="E2729" s="1">
        <v>4.1500000000000004</v>
      </c>
      <c r="F2729" s="1">
        <v>33.17</v>
      </c>
    </row>
    <row r="2730" spans="1:6" x14ac:dyDescent="0.2">
      <c r="A2730" s="1" t="s">
        <v>5607</v>
      </c>
      <c r="B2730" s="1" t="s">
        <v>5608</v>
      </c>
      <c r="C2730" s="1" t="s">
        <v>327</v>
      </c>
      <c r="D2730" s="1">
        <v>18.059999999999999</v>
      </c>
      <c r="E2730" s="1">
        <v>4.1500000000000004</v>
      </c>
      <c r="F2730" s="1">
        <v>22.21</v>
      </c>
    </row>
    <row r="2731" spans="1:6" x14ac:dyDescent="0.2">
      <c r="A2731" s="1" t="s">
        <v>5609</v>
      </c>
      <c r="B2731" s="1" t="s">
        <v>5610</v>
      </c>
      <c r="C2731" s="1" t="s">
        <v>327</v>
      </c>
      <c r="D2731" s="1">
        <v>5.94</v>
      </c>
      <c r="E2731" s="1">
        <v>4.1500000000000004</v>
      </c>
      <c r="F2731" s="1">
        <v>10.09</v>
      </c>
    </row>
    <row r="2732" spans="1:6" x14ac:dyDescent="0.2">
      <c r="A2732" s="1" t="s">
        <v>5611</v>
      </c>
      <c r="B2732" s="1" t="s">
        <v>5612</v>
      </c>
      <c r="C2732" s="1" t="s">
        <v>437</v>
      </c>
      <c r="D2732" s="1">
        <v>15.81</v>
      </c>
      <c r="E2732" s="1">
        <v>16.59</v>
      </c>
      <c r="F2732" s="1">
        <v>32.4</v>
      </c>
    </row>
    <row r="2733" spans="1:6" x14ac:dyDescent="0.2">
      <c r="A2733" s="1" t="s">
        <v>5613</v>
      </c>
      <c r="B2733" s="1" t="s">
        <v>5614</v>
      </c>
      <c r="C2733" s="1" t="s">
        <v>327</v>
      </c>
      <c r="D2733" s="1">
        <v>19.98</v>
      </c>
      <c r="E2733" s="1">
        <v>10.37</v>
      </c>
      <c r="F2733" s="1">
        <v>30.35</v>
      </c>
    </row>
    <row r="2734" spans="1:6" x14ac:dyDescent="0.2">
      <c r="A2734" s="1" t="s">
        <v>5615</v>
      </c>
      <c r="B2734" s="1" t="s">
        <v>5616</v>
      </c>
      <c r="C2734" s="1" t="s">
        <v>327</v>
      </c>
      <c r="D2734" s="1">
        <v>244.01</v>
      </c>
      <c r="E2734" s="1">
        <v>20.74</v>
      </c>
      <c r="F2734" s="1">
        <v>264.75</v>
      </c>
    </row>
    <row r="2735" spans="1:6" x14ac:dyDescent="0.2">
      <c r="A2735" s="1" t="s">
        <v>214</v>
      </c>
      <c r="B2735" s="1" t="s">
        <v>5617</v>
      </c>
      <c r="C2735" s="1" t="s">
        <v>327</v>
      </c>
      <c r="D2735" s="1">
        <v>138.05000000000001</v>
      </c>
      <c r="E2735" s="1">
        <v>20.74</v>
      </c>
      <c r="F2735" s="1">
        <v>158.79</v>
      </c>
    </row>
    <row r="2736" spans="1:6" x14ac:dyDescent="0.2">
      <c r="A2736" s="1" t="s">
        <v>5618</v>
      </c>
      <c r="B2736" s="1" t="s">
        <v>5619</v>
      </c>
      <c r="C2736" s="1" t="s">
        <v>327</v>
      </c>
      <c r="D2736" s="1">
        <v>175.52</v>
      </c>
      <c r="E2736" s="1">
        <v>20.74</v>
      </c>
      <c r="F2736" s="1">
        <v>196.26</v>
      </c>
    </row>
    <row r="2737" spans="1:6" x14ac:dyDescent="0.2">
      <c r="A2737" s="1" t="s">
        <v>5620</v>
      </c>
      <c r="B2737" s="1" t="s">
        <v>5621</v>
      </c>
      <c r="C2737" s="1" t="s">
        <v>327</v>
      </c>
      <c r="D2737" s="1">
        <v>49.31</v>
      </c>
      <c r="E2737" s="1">
        <v>10.37</v>
      </c>
      <c r="F2737" s="1">
        <v>59.68</v>
      </c>
    </row>
    <row r="2738" spans="1:6" x14ac:dyDescent="0.2">
      <c r="A2738" s="1" t="s">
        <v>5622</v>
      </c>
      <c r="B2738" s="1" t="s">
        <v>5623</v>
      </c>
      <c r="C2738" s="1" t="s">
        <v>327</v>
      </c>
      <c r="D2738" s="1">
        <v>3.32</v>
      </c>
      <c r="E2738" s="1">
        <v>8.2899999999999991</v>
      </c>
      <c r="F2738" s="1">
        <v>11.61</v>
      </c>
    </row>
    <row r="2739" spans="1:6" x14ac:dyDescent="0.2">
      <c r="A2739" s="1" t="s">
        <v>5624</v>
      </c>
      <c r="B2739" s="1" t="s">
        <v>5625</v>
      </c>
      <c r="C2739" s="1" t="s">
        <v>327</v>
      </c>
      <c r="D2739" s="1">
        <v>10.73</v>
      </c>
      <c r="E2739" s="1">
        <v>10.37</v>
      </c>
      <c r="F2739" s="1">
        <v>21.1</v>
      </c>
    </row>
    <row r="2740" spans="1:6" x14ac:dyDescent="0.2">
      <c r="A2740" s="1" t="s">
        <v>5626</v>
      </c>
      <c r="B2740" s="1" t="s">
        <v>5627</v>
      </c>
      <c r="C2740" s="1" t="s">
        <v>437</v>
      </c>
      <c r="D2740" s="1">
        <v>16.670000000000002</v>
      </c>
      <c r="E2740" s="1">
        <v>20.74</v>
      </c>
      <c r="F2740" s="1">
        <v>37.409999999999997</v>
      </c>
    </row>
    <row r="2741" spans="1:6" x14ac:dyDescent="0.2">
      <c r="A2741" s="1" t="s">
        <v>5628</v>
      </c>
      <c r="B2741" s="1" t="s">
        <v>5629</v>
      </c>
      <c r="C2741" s="1" t="s">
        <v>327</v>
      </c>
      <c r="D2741" s="1">
        <v>11.06</v>
      </c>
      <c r="E2741" s="1">
        <v>10.37</v>
      </c>
      <c r="F2741" s="1">
        <v>21.43</v>
      </c>
    </row>
    <row r="2742" spans="1:6" x14ac:dyDescent="0.2">
      <c r="A2742" s="1" t="s">
        <v>5630</v>
      </c>
      <c r="B2742" s="1" t="s">
        <v>5631</v>
      </c>
      <c r="C2742" s="1" t="s">
        <v>327</v>
      </c>
      <c r="D2742" s="1">
        <v>38.67</v>
      </c>
      <c r="E2742" s="1">
        <v>8.2899999999999991</v>
      </c>
      <c r="F2742" s="1">
        <v>46.96</v>
      </c>
    </row>
    <row r="2743" spans="1:6" x14ac:dyDescent="0.2">
      <c r="A2743" s="1" t="s">
        <v>5632</v>
      </c>
      <c r="B2743" s="1" t="s">
        <v>5633</v>
      </c>
      <c r="C2743" s="1" t="s">
        <v>327</v>
      </c>
      <c r="D2743" s="1">
        <v>5.0599999999999996</v>
      </c>
      <c r="E2743" s="1">
        <v>10.37</v>
      </c>
      <c r="F2743" s="1">
        <v>15.43</v>
      </c>
    </row>
    <row r="2744" spans="1:6" x14ac:dyDescent="0.2">
      <c r="A2744" s="1" t="s">
        <v>5634</v>
      </c>
      <c r="B2744" s="1" t="s">
        <v>5635</v>
      </c>
      <c r="C2744" s="1" t="s">
        <v>327</v>
      </c>
      <c r="D2744" s="1">
        <v>48.46</v>
      </c>
      <c r="E2744" s="1">
        <v>2.0699999999999998</v>
      </c>
      <c r="F2744" s="1">
        <v>50.53</v>
      </c>
    </row>
    <row r="2745" spans="1:6" x14ac:dyDescent="0.2">
      <c r="A2745" s="1" t="s">
        <v>215</v>
      </c>
      <c r="B2745" s="1" t="s">
        <v>5636</v>
      </c>
      <c r="C2745" s="1" t="s">
        <v>327</v>
      </c>
      <c r="D2745" s="1">
        <v>20.87</v>
      </c>
      <c r="E2745" s="1">
        <v>10.37</v>
      </c>
      <c r="F2745" s="1">
        <v>31.24</v>
      </c>
    </row>
    <row r="2746" spans="1:6" x14ac:dyDescent="0.2">
      <c r="A2746" s="1" t="s">
        <v>5637</v>
      </c>
      <c r="B2746" s="1" t="s">
        <v>5638</v>
      </c>
      <c r="C2746" s="1" t="s">
        <v>327</v>
      </c>
      <c r="D2746" s="1">
        <v>34.83</v>
      </c>
      <c r="E2746" s="1">
        <v>10.37</v>
      </c>
      <c r="F2746" s="1">
        <v>45.2</v>
      </c>
    </row>
    <row r="2747" spans="1:6" x14ac:dyDescent="0.2">
      <c r="A2747" s="1" t="s">
        <v>5639</v>
      </c>
      <c r="B2747" s="1" t="s">
        <v>5640</v>
      </c>
      <c r="C2747" s="1" t="s">
        <v>327</v>
      </c>
      <c r="D2747" s="1">
        <v>51.44</v>
      </c>
      <c r="E2747" s="1">
        <v>10.37</v>
      </c>
      <c r="F2747" s="1">
        <v>61.81</v>
      </c>
    </row>
    <row r="2748" spans="1:6" x14ac:dyDescent="0.2">
      <c r="A2748" s="1" t="s">
        <v>5641</v>
      </c>
      <c r="B2748" s="1" t="s">
        <v>5642</v>
      </c>
      <c r="C2748" s="1" t="s">
        <v>437</v>
      </c>
      <c r="D2748" s="1">
        <v>201.02</v>
      </c>
      <c r="E2748" s="1">
        <v>20.74</v>
      </c>
      <c r="F2748" s="1">
        <v>221.76</v>
      </c>
    </row>
    <row r="2749" spans="1:6" x14ac:dyDescent="0.2">
      <c r="A2749" s="1" t="s">
        <v>5643</v>
      </c>
      <c r="B2749" s="1" t="s">
        <v>5644</v>
      </c>
      <c r="C2749" s="1" t="s">
        <v>327</v>
      </c>
      <c r="D2749" s="1">
        <v>535.42999999999995</v>
      </c>
      <c r="E2749" s="1">
        <v>41.47</v>
      </c>
      <c r="F2749" s="1">
        <v>576.9</v>
      </c>
    </row>
    <row r="2750" spans="1:6" x14ac:dyDescent="0.2">
      <c r="A2750" s="1" t="s">
        <v>5645</v>
      </c>
      <c r="B2750" s="1" t="s">
        <v>5646</v>
      </c>
      <c r="C2750" s="1" t="s">
        <v>327</v>
      </c>
      <c r="D2750" s="1">
        <v>371.17</v>
      </c>
      <c r="E2750" s="1">
        <v>41.47</v>
      </c>
      <c r="F2750" s="1">
        <v>412.64</v>
      </c>
    </row>
    <row r="2751" spans="1:6" x14ac:dyDescent="0.2">
      <c r="A2751" s="1" t="s">
        <v>5647</v>
      </c>
      <c r="B2751" s="1" t="s">
        <v>5648</v>
      </c>
      <c r="C2751" s="1" t="s">
        <v>327</v>
      </c>
      <c r="D2751" s="1">
        <v>1.5</v>
      </c>
      <c r="E2751" s="1">
        <v>1.69</v>
      </c>
      <c r="F2751" s="1">
        <v>3.19</v>
      </c>
    </row>
    <row r="2752" spans="1:6" x14ac:dyDescent="0.2">
      <c r="A2752" s="1" t="s">
        <v>5649</v>
      </c>
      <c r="B2752" s="1" t="s">
        <v>5650</v>
      </c>
      <c r="C2752" s="1" t="s">
        <v>327</v>
      </c>
      <c r="D2752" s="1">
        <v>6.99</v>
      </c>
      <c r="E2752" s="1">
        <v>10.37</v>
      </c>
      <c r="F2752" s="1">
        <v>17.36</v>
      </c>
    </row>
    <row r="2753" spans="1:6" x14ac:dyDescent="0.2">
      <c r="A2753" s="1" t="s">
        <v>5651</v>
      </c>
      <c r="B2753" s="1" t="s">
        <v>5652</v>
      </c>
      <c r="C2753" s="1" t="s">
        <v>437</v>
      </c>
      <c r="D2753" s="1">
        <v>9.68</v>
      </c>
      <c r="E2753" s="1">
        <v>20.74</v>
      </c>
      <c r="F2753" s="1">
        <v>30.42</v>
      </c>
    </row>
    <row r="2754" spans="1:6" x14ac:dyDescent="0.2">
      <c r="A2754" s="1" t="s">
        <v>5653</v>
      </c>
      <c r="B2754" s="1" t="s">
        <v>5654</v>
      </c>
      <c r="C2754" s="1" t="s">
        <v>327</v>
      </c>
      <c r="D2754" s="1">
        <v>19.18</v>
      </c>
      <c r="E2754" s="1">
        <v>4.1500000000000004</v>
      </c>
      <c r="F2754" s="1">
        <v>23.33</v>
      </c>
    </row>
    <row r="2755" spans="1:6" x14ac:dyDescent="0.2">
      <c r="A2755" s="1" t="s">
        <v>5655</v>
      </c>
      <c r="B2755" s="1" t="s">
        <v>5656</v>
      </c>
      <c r="C2755" s="1" t="s">
        <v>327</v>
      </c>
      <c r="D2755" s="1">
        <v>7</v>
      </c>
      <c r="E2755" s="1">
        <v>10.37</v>
      </c>
      <c r="F2755" s="1">
        <v>17.37</v>
      </c>
    </row>
    <row r="2756" spans="1:6" x14ac:dyDescent="0.2">
      <c r="A2756" s="1" t="s">
        <v>5657</v>
      </c>
      <c r="B2756" s="1" t="s">
        <v>5658</v>
      </c>
      <c r="C2756" s="1" t="s">
        <v>327</v>
      </c>
      <c r="D2756" s="1">
        <v>5.63</v>
      </c>
      <c r="E2756" s="1">
        <v>10.37</v>
      </c>
      <c r="F2756" s="1">
        <v>16</v>
      </c>
    </row>
    <row r="2757" spans="1:6" x14ac:dyDescent="0.2">
      <c r="A2757" s="1" t="s">
        <v>5659</v>
      </c>
      <c r="B2757" s="1" t="s">
        <v>5660</v>
      </c>
      <c r="C2757" s="1" t="s">
        <v>437</v>
      </c>
      <c r="D2757" s="1">
        <v>69.3</v>
      </c>
      <c r="E2757" s="1">
        <v>10.37</v>
      </c>
      <c r="F2757" s="1">
        <v>79.67</v>
      </c>
    </row>
    <row r="2758" spans="1:6" x14ac:dyDescent="0.2">
      <c r="A2758" s="1" t="s">
        <v>5661</v>
      </c>
      <c r="B2758" s="1" t="s">
        <v>5662</v>
      </c>
      <c r="C2758" s="1" t="s">
        <v>327</v>
      </c>
      <c r="D2758" s="1">
        <v>51.51</v>
      </c>
      <c r="E2758" s="1">
        <v>10.37</v>
      </c>
      <c r="F2758" s="1">
        <v>61.88</v>
      </c>
    </row>
    <row r="2759" spans="1:6" x14ac:dyDescent="0.2">
      <c r="A2759" s="1" t="s">
        <v>5663</v>
      </c>
      <c r="B2759" s="1" t="s">
        <v>5664</v>
      </c>
      <c r="C2759" s="1" t="s">
        <v>327</v>
      </c>
      <c r="D2759" s="1">
        <v>56.82</v>
      </c>
      <c r="E2759" s="1">
        <v>10.37</v>
      </c>
      <c r="F2759" s="1">
        <v>67.19</v>
      </c>
    </row>
    <row r="2760" spans="1:6" x14ac:dyDescent="0.2">
      <c r="A2760" s="1" t="s">
        <v>5665</v>
      </c>
      <c r="B2760" s="1" t="s">
        <v>5666</v>
      </c>
      <c r="C2760" s="1" t="s">
        <v>327</v>
      </c>
      <c r="D2760" s="1">
        <v>6.06</v>
      </c>
      <c r="E2760" s="1">
        <v>10.37</v>
      </c>
      <c r="F2760" s="1">
        <v>16.43</v>
      </c>
    </row>
    <row r="2761" spans="1:6" x14ac:dyDescent="0.2">
      <c r="A2761" s="1" t="s">
        <v>5667</v>
      </c>
      <c r="B2761" s="1" t="s">
        <v>5668</v>
      </c>
      <c r="C2761" s="1" t="s">
        <v>327</v>
      </c>
      <c r="D2761" s="1">
        <v>8.3699999999999992</v>
      </c>
      <c r="E2761" s="1">
        <v>10.37</v>
      </c>
      <c r="F2761" s="1">
        <v>18.739999999999998</v>
      </c>
    </row>
    <row r="2762" spans="1:6" x14ac:dyDescent="0.2">
      <c r="A2762" s="1" t="s">
        <v>5669</v>
      </c>
      <c r="B2762" s="1" t="s">
        <v>5670</v>
      </c>
      <c r="C2762" s="1" t="s">
        <v>327</v>
      </c>
      <c r="D2762" s="1">
        <v>12.06</v>
      </c>
      <c r="E2762" s="1">
        <v>10.37</v>
      </c>
      <c r="F2762" s="1">
        <v>22.43</v>
      </c>
    </row>
    <row r="2763" spans="1:6" x14ac:dyDescent="0.2">
      <c r="A2763" s="1" t="s">
        <v>5671</v>
      </c>
      <c r="B2763" s="1" t="s">
        <v>5672</v>
      </c>
      <c r="C2763" s="1" t="s">
        <v>327</v>
      </c>
      <c r="D2763" s="1">
        <v>20.010000000000002</v>
      </c>
      <c r="E2763" s="1">
        <v>10.37</v>
      </c>
      <c r="F2763" s="1">
        <v>30.38</v>
      </c>
    </row>
    <row r="2764" spans="1:6" x14ac:dyDescent="0.2">
      <c r="A2764" s="1" t="s">
        <v>5673</v>
      </c>
      <c r="B2764" s="1" t="s">
        <v>5674</v>
      </c>
      <c r="C2764" s="1" t="s">
        <v>327</v>
      </c>
      <c r="D2764" s="1">
        <v>97.62</v>
      </c>
      <c r="E2764" s="1">
        <v>10.37</v>
      </c>
      <c r="F2764" s="1">
        <v>107.99</v>
      </c>
    </row>
    <row r="2765" spans="1:6" x14ac:dyDescent="0.2">
      <c r="A2765" s="1" t="s">
        <v>5675</v>
      </c>
      <c r="B2765" s="1" t="s">
        <v>5676</v>
      </c>
      <c r="C2765" s="1" t="s">
        <v>379</v>
      </c>
      <c r="D2765" s="1">
        <v>227.9</v>
      </c>
      <c r="E2765" s="1">
        <v>4.22</v>
      </c>
      <c r="F2765" s="1">
        <v>232.12</v>
      </c>
    </row>
    <row r="2766" spans="1:6" x14ac:dyDescent="0.2">
      <c r="A2766" s="1" t="s">
        <v>5677</v>
      </c>
      <c r="B2766" s="1" t="s">
        <v>5678</v>
      </c>
    </row>
    <row r="2767" spans="1:6" x14ac:dyDescent="0.2">
      <c r="A2767" s="1" t="s">
        <v>5679</v>
      </c>
      <c r="B2767" s="1" t="s">
        <v>5680</v>
      </c>
      <c r="C2767" s="1" t="s">
        <v>327</v>
      </c>
      <c r="D2767" s="1">
        <v>10.58</v>
      </c>
      <c r="E2767" s="1">
        <v>20.74</v>
      </c>
      <c r="F2767" s="1">
        <v>31.32</v>
      </c>
    </row>
    <row r="2768" spans="1:6" x14ac:dyDescent="0.2">
      <c r="A2768" s="1" t="s">
        <v>5681</v>
      </c>
      <c r="B2768" s="1" t="s">
        <v>5682</v>
      </c>
      <c r="C2768" s="1" t="s">
        <v>327</v>
      </c>
      <c r="D2768" s="1">
        <v>20.95</v>
      </c>
      <c r="E2768" s="1">
        <v>20.74</v>
      </c>
      <c r="F2768" s="1">
        <v>41.69</v>
      </c>
    </row>
    <row r="2769" spans="1:6" x14ac:dyDescent="0.2">
      <c r="A2769" s="1" t="s">
        <v>5683</v>
      </c>
      <c r="B2769" s="1" t="s">
        <v>5684</v>
      </c>
      <c r="C2769" s="1" t="s">
        <v>327</v>
      </c>
      <c r="D2769" s="1">
        <v>21.04</v>
      </c>
      <c r="E2769" s="1">
        <v>20.74</v>
      </c>
      <c r="F2769" s="1">
        <v>41.78</v>
      </c>
    </row>
    <row r="2770" spans="1:6" x14ac:dyDescent="0.2">
      <c r="A2770" s="1" t="s">
        <v>5685</v>
      </c>
      <c r="B2770" s="1" t="s">
        <v>5686</v>
      </c>
      <c r="C2770" s="1" t="s">
        <v>327</v>
      </c>
      <c r="D2770" s="1">
        <v>37.950000000000003</v>
      </c>
      <c r="E2770" s="1">
        <v>20.74</v>
      </c>
      <c r="F2770" s="1">
        <v>58.69</v>
      </c>
    </row>
    <row r="2771" spans="1:6" x14ac:dyDescent="0.2">
      <c r="A2771" s="1" t="s">
        <v>5687</v>
      </c>
      <c r="B2771" s="1" t="s">
        <v>5688</v>
      </c>
      <c r="C2771" s="1" t="s">
        <v>327</v>
      </c>
      <c r="D2771" s="1">
        <v>10.88</v>
      </c>
      <c r="E2771" s="1">
        <v>20.74</v>
      </c>
      <c r="F2771" s="1">
        <v>31.62</v>
      </c>
    </row>
    <row r="2772" spans="1:6" x14ac:dyDescent="0.2">
      <c r="A2772" s="1" t="s">
        <v>5689</v>
      </c>
      <c r="B2772" s="1" t="s">
        <v>5690</v>
      </c>
      <c r="C2772" s="1" t="s">
        <v>327</v>
      </c>
      <c r="D2772" s="1">
        <v>20.9</v>
      </c>
      <c r="E2772" s="1">
        <v>20.74</v>
      </c>
      <c r="F2772" s="1">
        <v>41.64</v>
      </c>
    </row>
    <row r="2773" spans="1:6" x14ac:dyDescent="0.2">
      <c r="A2773" s="1" t="s">
        <v>5691</v>
      </c>
      <c r="B2773" s="1" t="s">
        <v>5692</v>
      </c>
      <c r="C2773" s="1" t="s">
        <v>327</v>
      </c>
      <c r="D2773" s="1">
        <v>10.6</v>
      </c>
      <c r="E2773" s="1">
        <v>20.74</v>
      </c>
      <c r="F2773" s="1">
        <v>31.34</v>
      </c>
    </row>
    <row r="2774" spans="1:6" x14ac:dyDescent="0.2">
      <c r="A2774" s="1" t="s">
        <v>5693</v>
      </c>
      <c r="B2774" s="1" t="s">
        <v>5694</v>
      </c>
      <c r="C2774" s="1" t="s">
        <v>327</v>
      </c>
      <c r="D2774" s="1">
        <v>38.04</v>
      </c>
      <c r="E2774" s="1">
        <v>20.74</v>
      </c>
      <c r="F2774" s="1">
        <v>58.78</v>
      </c>
    </row>
    <row r="2775" spans="1:6" x14ac:dyDescent="0.2">
      <c r="A2775" s="1" t="s">
        <v>5695</v>
      </c>
      <c r="B2775" s="1" t="s">
        <v>5696</v>
      </c>
      <c r="C2775" s="1" t="s">
        <v>327</v>
      </c>
      <c r="D2775" s="1">
        <v>21.12</v>
      </c>
      <c r="E2775" s="1">
        <v>20.74</v>
      </c>
      <c r="F2775" s="1">
        <v>41.86</v>
      </c>
    </row>
    <row r="2776" spans="1:6" x14ac:dyDescent="0.2">
      <c r="A2776" s="1" t="s">
        <v>5697</v>
      </c>
      <c r="B2776" s="1" t="s">
        <v>5698</v>
      </c>
      <c r="C2776" s="1" t="s">
        <v>327</v>
      </c>
      <c r="D2776" s="1">
        <v>38.020000000000003</v>
      </c>
      <c r="E2776" s="1">
        <v>20.74</v>
      </c>
      <c r="F2776" s="1">
        <v>58.76</v>
      </c>
    </row>
    <row r="2777" spans="1:6" x14ac:dyDescent="0.2">
      <c r="A2777" s="1" t="s">
        <v>5699</v>
      </c>
      <c r="B2777" s="1" t="s">
        <v>5700</v>
      </c>
      <c r="C2777" s="1" t="s">
        <v>327</v>
      </c>
      <c r="D2777" s="1">
        <v>21.7</v>
      </c>
      <c r="E2777" s="1">
        <v>20.74</v>
      </c>
      <c r="F2777" s="1">
        <v>42.44</v>
      </c>
    </row>
    <row r="2778" spans="1:6" x14ac:dyDescent="0.2">
      <c r="A2778" s="1" t="s">
        <v>5701</v>
      </c>
      <c r="B2778" s="1" t="s">
        <v>5702</v>
      </c>
      <c r="C2778" s="1" t="s">
        <v>327</v>
      </c>
      <c r="D2778" s="1">
        <v>20.39</v>
      </c>
      <c r="E2778" s="1">
        <v>20.74</v>
      </c>
      <c r="F2778" s="1">
        <v>41.13</v>
      </c>
    </row>
    <row r="2779" spans="1:6" x14ac:dyDescent="0.2">
      <c r="A2779" s="1" t="s">
        <v>5703</v>
      </c>
      <c r="B2779" s="1" t="s">
        <v>5704</v>
      </c>
      <c r="C2779" s="1" t="s">
        <v>327</v>
      </c>
      <c r="D2779" s="1">
        <v>20.98</v>
      </c>
      <c r="E2779" s="1">
        <v>20.74</v>
      </c>
      <c r="F2779" s="1">
        <v>41.72</v>
      </c>
    </row>
    <row r="2780" spans="1:6" x14ac:dyDescent="0.2">
      <c r="A2780" s="1" t="s">
        <v>5705</v>
      </c>
      <c r="B2780" s="1" t="s">
        <v>5706</v>
      </c>
      <c r="C2780" s="1" t="s">
        <v>327</v>
      </c>
      <c r="D2780" s="1">
        <v>10.65</v>
      </c>
      <c r="E2780" s="1">
        <v>20.74</v>
      </c>
      <c r="F2780" s="1">
        <v>31.39</v>
      </c>
    </row>
    <row r="2781" spans="1:6" x14ac:dyDescent="0.2">
      <c r="A2781" s="1" t="s">
        <v>5707</v>
      </c>
      <c r="B2781" s="1" t="s">
        <v>5708</v>
      </c>
      <c r="C2781" s="1" t="s">
        <v>327</v>
      </c>
      <c r="D2781" s="1">
        <v>22.62</v>
      </c>
      <c r="E2781" s="1">
        <v>20.74</v>
      </c>
      <c r="F2781" s="1">
        <v>43.36</v>
      </c>
    </row>
    <row r="2782" spans="1:6" x14ac:dyDescent="0.2">
      <c r="A2782" s="1" t="s">
        <v>5709</v>
      </c>
      <c r="B2782" s="1" t="s">
        <v>5710</v>
      </c>
      <c r="C2782" s="1" t="s">
        <v>327</v>
      </c>
      <c r="D2782" s="1">
        <v>20.88</v>
      </c>
      <c r="E2782" s="1">
        <v>20.74</v>
      </c>
      <c r="F2782" s="1">
        <v>41.62</v>
      </c>
    </row>
    <row r="2783" spans="1:6" x14ac:dyDescent="0.2">
      <c r="A2783" s="1" t="s">
        <v>5711</v>
      </c>
      <c r="B2783" s="1" t="s">
        <v>5712</v>
      </c>
      <c r="C2783" s="1" t="s">
        <v>327</v>
      </c>
      <c r="D2783" s="1">
        <v>20.89</v>
      </c>
      <c r="E2783" s="1">
        <v>20.74</v>
      </c>
      <c r="F2783" s="1">
        <v>41.63</v>
      </c>
    </row>
    <row r="2784" spans="1:6" x14ac:dyDescent="0.2">
      <c r="A2784" s="1" t="s">
        <v>5713</v>
      </c>
      <c r="B2784" s="1" t="s">
        <v>5714</v>
      </c>
      <c r="C2784" s="1" t="s">
        <v>327</v>
      </c>
      <c r="D2784" s="1">
        <v>10.58</v>
      </c>
      <c r="E2784" s="1">
        <v>20.74</v>
      </c>
      <c r="F2784" s="1">
        <v>31.32</v>
      </c>
    </row>
    <row r="2785" spans="1:6" x14ac:dyDescent="0.2">
      <c r="A2785" s="1" t="s">
        <v>5715</v>
      </c>
      <c r="B2785" s="1" t="s">
        <v>5716</v>
      </c>
      <c r="C2785" s="1" t="s">
        <v>327</v>
      </c>
      <c r="D2785" s="1">
        <v>10.97</v>
      </c>
      <c r="E2785" s="1">
        <v>20.74</v>
      </c>
      <c r="F2785" s="1">
        <v>31.71</v>
      </c>
    </row>
    <row r="2786" spans="1:6" x14ac:dyDescent="0.2">
      <c r="A2786" s="1" t="s">
        <v>5717</v>
      </c>
      <c r="B2786" s="1" t="s">
        <v>5718</v>
      </c>
      <c r="C2786" s="1" t="s">
        <v>327</v>
      </c>
      <c r="D2786" s="1">
        <v>21.13</v>
      </c>
      <c r="E2786" s="1">
        <v>20.74</v>
      </c>
      <c r="F2786" s="1">
        <v>41.87</v>
      </c>
    </row>
    <row r="2787" spans="1:6" x14ac:dyDescent="0.2">
      <c r="A2787" s="1" t="s">
        <v>5719</v>
      </c>
      <c r="B2787" s="1" t="s">
        <v>216</v>
      </c>
    </row>
    <row r="2788" spans="1:6" x14ac:dyDescent="0.2">
      <c r="A2788" s="1" t="s">
        <v>5720</v>
      </c>
      <c r="B2788" s="1" t="s">
        <v>5721</v>
      </c>
    </row>
    <row r="2789" spans="1:6" x14ac:dyDescent="0.2">
      <c r="A2789" s="1" t="s">
        <v>5722</v>
      </c>
      <c r="B2789" s="1" t="s">
        <v>5723</v>
      </c>
      <c r="C2789" s="1" t="s">
        <v>327</v>
      </c>
      <c r="D2789" s="1">
        <v>1510.05</v>
      </c>
      <c r="E2789" s="1">
        <v>58.34</v>
      </c>
      <c r="F2789" s="1">
        <v>1568.39</v>
      </c>
    </row>
    <row r="2790" spans="1:6" x14ac:dyDescent="0.2">
      <c r="A2790" s="1" t="s">
        <v>5724</v>
      </c>
      <c r="B2790" s="1" t="s">
        <v>5725</v>
      </c>
      <c r="C2790" s="1" t="s">
        <v>327</v>
      </c>
      <c r="D2790" s="1">
        <v>1691.8</v>
      </c>
      <c r="E2790" s="1">
        <v>58.34</v>
      </c>
      <c r="F2790" s="1">
        <v>1750.14</v>
      </c>
    </row>
    <row r="2791" spans="1:6" x14ac:dyDescent="0.2">
      <c r="A2791" s="1" t="s">
        <v>5726</v>
      </c>
      <c r="B2791" s="1" t="s">
        <v>5727</v>
      </c>
    </row>
    <row r="2792" spans="1:6" x14ac:dyDescent="0.2">
      <c r="A2792" s="1" t="s">
        <v>5728</v>
      </c>
      <c r="B2792" s="1" t="s">
        <v>5729</v>
      </c>
      <c r="C2792" s="1" t="s">
        <v>327</v>
      </c>
      <c r="D2792" s="1">
        <v>10.1</v>
      </c>
      <c r="E2792" s="1">
        <v>20.74</v>
      </c>
      <c r="F2792" s="1">
        <v>30.84</v>
      </c>
    </row>
    <row r="2793" spans="1:6" x14ac:dyDescent="0.2">
      <c r="A2793" s="1" t="s">
        <v>5730</v>
      </c>
      <c r="B2793" s="1" t="s">
        <v>5731</v>
      </c>
      <c r="C2793" s="1" t="s">
        <v>327</v>
      </c>
      <c r="D2793" s="1">
        <v>689.62</v>
      </c>
      <c r="E2793" s="1">
        <v>39.4</v>
      </c>
      <c r="F2793" s="1">
        <v>729.02</v>
      </c>
    </row>
    <row r="2794" spans="1:6" x14ac:dyDescent="0.2">
      <c r="A2794" s="1" t="s">
        <v>5732</v>
      </c>
      <c r="B2794" s="1" t="s">
        <v>5733</v>
      </c>
      <c r="C2794" s="1" t="s">
        <v>327</v>
      </c>
      <c r="D2794" s="1">
        <v>431.71</v>
      </c>
      <c r="E2794" s="1">
        <v>33.04</v>
      </c>
      <c r="F2794" s="1">
        <v>464.75</v>
      </c>
    </row>
    <row r="2795" spans="1:6" x14ac:dyDescent="0.2">
      <c r="A2795" s="1" t="s">
        <v>5734</v>
      </c>
      <c r="B2795" s="1" t="s">
        <v>5735</v>
      </c>
      <c r="C2795" s="1" t="s">
        <v>327</v>
      </c>
      <c r="D2795" s="1">
        <v>164.5</v>
      </c>
      <c r="E2795" s="1">
        <v>20.74</v>
      </c>
      <c r="F2795" s="1">
        <v>185.24</v>
      </c>
    </row>
    <row r="2796" spans="1:6" x14ac:dyDescent="0.2">
      <c r="A2796" s="1" t="s">
        <v>5736</v>
      </c>
      <c r="B2796" s="1" t="s">
        <v>5737</v>
      </c>
      <c r="C2796" s="1" t="s">
        <v>327</v>
      </c>
      <c r="D2796" s="1">
        <v>15.37</v>
      </c>
      <c r="E2796" s="1">
        <v>24.95</v>
      </c>
      <c r="F2796" s="1">
        <v>40.32</v>
      </c>
    </row>
    <row r="2797" spans="1:6" x14ac:dyDescent="0.2">
      <c r="A2797" s="1" t="s">
        <v>217</v>
      </c>
      <c r="B2797" s="1" t="s">
        <v>5738</v>
      </c>
      <c r="C2797" s="1" t="s">
        <v>327</v>
      </c>
      <c r="D2797" s="1">
        <v>82</v>
      </c>
      <c r="E2797" s="1">
        <v>33.04</v>
      </c>
      <c r="F2797" s="1">
        <v>115.04</v>
      </c>
    </row>
    <row r="2798" spans="1:6" x14ac:dyDescent="0.2">
      <c r="A2798" s="1" t="s">
        <v>5739</v>
      </c>
      <c r="B2798" s="1" t="s">
        <v>5740</v>
      </c>
      <c r="C2798" s="1" t="s">
        <v>327</v>
      </c>
      <c r="D2798" s="1">
        <v>2161.7600000000002</v>
      </c>
      <c r="E2798" s="1">
        <v>82.94</v>
      </c>
      <c r="F2798" s="1">
        <v>2244.6999999999998</v>
      </c>
    </row>
    <row r="2799" spans="1:6" x14ac:dyDescent="0.2">
      <c r="A2799" s="1" t="s">
        <v>5741</v>
      </c>
      <c r="B2799" s="1" t="s">
        <v>5742</v>
      </c>
      <c r="C2799" s="1" t="s">
        <v>327</v>
      </c>
      <c r="D2799" s="1">
        <v>465.7</v>
      </c>
      <c r="E2799" s="1">
        <v>33.04</v>
      </c>
      <c r="F2799" s="1">
        <v>498.74</v>
      </c>
    </row>
    <row r="2800" spans="1:6" x14ac:dyDescent="0.2">
      <c r="A2800" s="1" t="s">
        <v>5743</v>
      </c>
      <c r="B2800" s="1" t="s">
        <v>5744</v>
      </c>
      <c r="C2800" s="1" t="s">
        <v>327</v>
      </c>
      <c r="D2800" s="1">
        <v>152.28</v>
      </c>
      <c r="E2800" s="1">
        <v>33.04</v>
      </c>
      <c r="F2800" s="1">
        <v>185.32</v>
      </c>
    </row>
    <row r="2801" spans="1:6" x14ac:dyDescent="0.2">
      <c r="A2801" s="1" t="s">
        <v>5745</v>
      </c>
      <c r="B2801" s="1" t="s">
        <v>5746</v>
      </c>
    </row>
    <row r="2802" spans="1:6" x14ac:dyDescent="0.2">
      <c r="A2802" s="1" t="s">
        <v>5747</v>
      </c>
      <c r="B2802" s="1" t="s">
        <v>5748</v>
      </c>
      <c r="C2802" s="1" t="s">
        <v>327</v>
      </c>
      <c r="D2802" s="1">
        <v>20380.580000000002</v>
      </c>
      <c r="E2802" s="1">
        <v>165.88</v>
      </c>
      <c r="F2802" s="1">
        <v>20546.46</v>
      </c>
    </row>
    <row r="2803" spans="1:6" x14ac:dyDescent="0.2">
      <c r="A2803" s="1" t="s">
        <v>5749</v>
      </c>
      <c r="B2803" s="1" t="s">
        <v>5750</v>
      </c>
      <c r="C2803" s="1" t="s">
        <v>327</v>
      </c>
      <c r="D2803" s="1">
        <v>15831.44</v>
      </c>
      <c r="E2803" s="1">
        <v>186.62</v>
      </c>
      <c r="F2803" s="1">
        <v>16018.06</v>
      </c>
    </row>
    <row r="2804" spans="1:6" x14ac:dyDescent="0.2">
      <c r="A2804" s="1" t="s">
        <v>5751</v>
      </c>
      <c r="B2804" s="1" t="s">
        <v>5752</v>
      </c>
      <c r="C2804" s="1" t="s">
        <v>327</v>
      </c>
      <c r="D2804" s="1">
        <v>530.59</v>
      </c>
      <c r="E2804" s="1">
        <v>207.35</v>
      </c>
      <c r="F2804" s="1">
        <v>737.94</v>
      </c>
    </row>
    <row r="2805" spans="1:6" x14ac:dyDescent="0.2">
      <c r="A2805" s="1" t="s">
        <v>5753</v>
      </c>
      <c r="B2805" s="1" t="s">
        <v>5754</v>
      </c>
      <c r="C2805" s="1" t="s">
        <v>640</v>
      </c>
      <c r="D2805" s="1">
        <v>13050.57</v>
      </c>
      <c r="E2805" s="1">
        <v>4397.28</v>
      </c>
      <c r="F2805" s="1">
        <v>17447.849999999999</v>
      </c>
    </row>
    <row r="2806" spans="1:6" x14ac:dyDescent="0.2">
      <c r="A2806" s="1" t="s">
        <v>5755</v>
      </c>
      <c r="B2806" s="1" t="s">
        <v>5756</v>
      </c>
      <c r="C2806" s="1" t="s">
        <v>640</v>
      </c>
      <c r="D2806" s="1">
        <v>27328.94</v>
      </c>
      <c r="E2806" s="1">
        <v>4946.9399999999996</v>
      </c>
      <c r="F2806" s="1">
        <v>32275.88</v>
      </c>
    </row>
    <row r="2807" spans="1:6" x14ac:dyDescent="0.2">
      <c r="A2807" s="1" t="s">
        <v>5757</v>
      </c>
      <c r="B2807" s="1" t="s">
        <v>5758</v>
      </c>
      <c r="C2807" s="1" t="s">
        <v>640</v>
      </c>
      <c r="D2807" s="1">
        <v>29562.5</v>
      </c>
      <c r="E2807" s="1">
        <v>5817.13</v>
      </c>
      <c r="F2807" s="1">
        <v>35379.629999999997</v>
      </c>
    </row>
    <row r="2808" spans="1:6" x14ac:dyDescent="0.2">
      <c r="A2808" s="1" t="s">
        <v>5759</v>
      </c>
      <c r="B2808" s="1" t="s">
        <v>5760</v>
      </c>
      <c r="C2808" s="1" t="s">
        <v>327</v>
      </c>
      <c r="D2808" s="1">
        <v>1318.64</v>
      </c>
      <c r="E2808" s="1">
        <v>43.02</v>
      </c>
      <c r="F2808" s="1">
        <v>1361.66</v>
      </c>
    </row>
    <row r="2809" spans="1:6" x14ac:dyDescent="0.2">
      <c r="A2809" s="1" t="s">
        <v>5761</v>
      </c>
      <c r="B2809" s="1" t="s">
        <v>5762</v>
      </c>
      <c r="C2809" s="1" t="s">
        <v>327</v>
      </c>
      <c r="D2809" s="1">
        <v>1904.53</v>
      </c>
      <c r="E2809" s="1">
        <v>53.77</v>
      </c>
      <c r="F2809" s="1">
        <v>1958.3</v>
      </c>
    </row>
    <row r="2810" spans="1:6" x14ac:dyDescent="0.2">
      <c r="A2810" s="1" t="s">
        <v>5763</v>
      </c>
      <c r="B2810" s="1" t="s">
        <v>5764</v>
      </c>
      <c r="C2810" s="1" t="s">
        <v>327</v>
      </c>
      <c r="D2810" s="1">
        <v>3590.01</v>
      </c>
      <c r="E2810" s="1">
        <v>58.34</v>
      </c>
      <c r="F2810" s="1">
        <v>3648.35</v>
      </c>
    </row>
    <row r="2811" spans="1:6" x14ac:dyDescent="0.2">
      <c r="A2811" s="1" t="s">
        <v>5765</v>
      </c>
      <c r="B2811" s="1" t="s">
        <v>5766</v>
      </c>
    </row>
    <row r="2812" spans="1:6" x14ac:dyDescent="0.2">
      <c r="A2812" s="1" t="s">
        <v>5767</v>
      </c>
      <c r="B2812" s="1" t="s">
        <v>5768</v>
      </c>
      <c r="C2812" s="1" t="s">
        <v>327</v>
      </c>
      <c r="D2812" s="1">
        <v>200.39</v>
      </c>
      <c r="E2812" s="1">
        <v>33.04</v>
      </c>
      <c r="F2812" s="1">
        <v>233.43</v>
      </c>
    </row>
    <row r="2813" spans="1:6" x14ac:dyDescent="0.2">
      <c r="A2813" s="1" t="s">
        <v>5769</v>
      </c>
      <c r="B2813" s="1" t="s">
        <v>5770</v>
      </c>
    </row>
    <row r="2814" spans="1:6" x14ac:dyDescent="0.2">
      <c r="A2814" s="1" t="s">
        <v>5771</v>
      </c>
      <c r="B2814" s="1" t="s">
        <v>5772</v>
      </c>
      <c r="C2814" s="1" t="s">
        <v>327</v>
      </c>
      <c r="D2814" s="1">
        <v>419.01</v>
      </c>
      <c r="E2814" s="1">
        <v>41.47</v>
      </c>
      <c r="F2814" s="1">
        <v>460.48</v>
      </c>
    </row>
    <row r="2815" spans="1:6" x14ac:dyDescent="0.2">
      <c r="A2815" s="1" t="s">
        <v>5773</v>
      </c>
      <c r="B2815" s="1" t="s">
        <v>5774</v>
      </c>
      <c r="C2815" s="1" t="s">
        <v>327</v>
      </c>
      <c r="D2815" s="1">
        <v>319.02</v>
      </c>
      <c r="E2815" s="1">
        <v>41.47</v>
      </c>
      <c r="F2815" s="1">
        <v>360.49</v>
      </c>
    </row>
    <row r="2816" spans="1:6" x14ac:dyDescent="0.2">
      <c r="A2816" s="1" t="s">
        <v>5775</v>
      </c>
      <c r="B2816" s="1" t="s">
        <v>5776</v>
      </c>
    </row>
    <row r="2817" spans="1:6" x14ac:dyDescent="0.2">
      <c r="A2817" s="1" t="s">
        <v>5777</v>
      </c>
      <c r="B2817" s="1" t="s">
        <v>5778</v>
      </c>
      <c r="C2817" s="1" t="s">
        <v>327</v>
      </c>
      <c r="D2817" s="1">
        <v>33.69</v>
      </c>
      <c r="E2817" s="1">
        <v>20.74</v>
      </c>
      <c r="F2817" s="1">
        <v>54.43</v>
      </c>
    </row>
    <row r="2818" spans="1:6" x14ac:dyDescent="0.2">
      <c r="A2818" s="1" t="s">
        <v>5779</v>
      </c>
      <c r="B2818" s="1" t="s">
        <v>5780</v>
      </c>
    </row>
    <row r="2819" spans="1:6" x14ac:dyDescent="0.2">
      <c r="A2819" s="1" t="s">
        <v>5781</v>
      </c>
      <c r="B2819" s="1" t="s">
        <v>5782</v>
      </c>
      <c r="C2819" s="1" t="s">
        <v>640</v>
      </c>
      <c r="D2819" s="1">
        <v>11900.21</v>
      </c>
      <c r="E2819" s="1">
        <v>337.46</v>
      </c>
      <c r="F2819" s="1">
        <v>12237.67</v>
      </c>
    </row>
    <row r="2820" spans="1:6" x14ac:dyDescent="0.2">
      <c r="A2820" s="1" t="s">
        <v>218</v>
      </c>
      <c r="B2820" s="1" t="s">
        <v>5783</v>
      </c>
      <c r="C2820" s="1" t="s">
        <v>640</v>
      </c>
      <c r="D2820" s="1">
        <v>7569.34</v>
      </c>
      <c r="E2820" s="1">
        <v>326.88</v>
      </c>
      <c r="F2820" s="1">
        <v>7896.22</v>
      </c>
    </row>
    <row r="2821" spans="1:6" x14ac:dyDescent="0.2">
      <c r="A2821" s="1" t="s">
        <v>5784</v>
      </c>
      <c r="B2821" s="1" t="s">
        <v>5785</v>
      </c>
      <c r="C2821" s="1" t="s">
        <v>640</v>
      </c>
      <c r="D2821" s="1">
        <v>8304.32</v>
      </c>
      <c r="E2821" s="1">
        <v>337.46</v>
      </c>
      <c r="F2821" s="1">
        <v>8641.7800000000007</v>
      </c>
    </row>
    <row r="2822" spans="1:6" x14ac:dyDescent="0.2">
      <c r="A2822" s="1" t="s">
        <v>5786</v>
      </c>
      <c r="B2822" s="1" t="s">
        <v>5787</v>
      </c>
      <c r="C2822" s="1" t="s">
        <v>640</v>
      </c>
      <c r="D2822" s="1">
        <v>13075.98</v>
      </c>
      <c r="E2822" s="1">
        <v>337.46</v>
      </c>
      <c r="F2822" s="1">
        <v>13413.44</v>
      </c>
    </row>
    <row r="2823" spans="1:6" x14ac:dyDescent="0.2">
      <c r="A2823" s="1" t="s">
        <v>219</v>
      </c>
      <c r="B2823" s="1" t="s">
        <v>5788</v>
      </c>
      <c r="C2823" s="1" t="s">
        <v>640</v>
      </c>
      <c r="D2823" s="1">
        <v>3158.68</v>
      </c>
      <c r="E2823" s="1">
        <v>326.88</v>
      </c>
      <c r="F2823" s="1">
        <v>3485.56</v>
      </c>
    </row>
    <row r="2824" spans="1:6" x14ac:dyDescent="0.2">
      <c r="A2824" s="1" t="s">
        <v>5789</v>
      </c>
      <c r="B2824" s="1" t="s">
        <v>5790</v>
      </c>
      <c r="C2824" s="1" t="s">
        <v>640</v>
      </c>
      <c r="D2824" s="1">
        <v>4384.5600000000004</v>
      </c>
      <c r="E2824" s="1">
        <v>326.88</v>
      </c>
      <c r="F2824" s="1">
        <v>4711.4399999999996</v>
      </c>
    </row>
    <row r="2825" spans="1:6" x14ac:dyDescent="0.2">
      <c r="A2825" s="1" t="s">
        <v>5791</v>
      </c>
      <c r="B2825" s="1" t="s">
        <v>5792</v>
      </c>
      <c r="C2825" s="1" t="s">
        <v>640</v>
      </c>
      <c r="D2825" s="1">
        <v>6422.38</v>
      </c>
      <c r="E2825" s="1">
        <v>337.46</v>
      </c>
      <c r="F2825" s="1">
        <v>6759.84</v>
      </c>
    </row>
    <row r="2826" spans="1:6" x14ac:dyDescent="0.2">
      <c r="A2826" s="1" t="s">
        <v>220</v>
      </c>
      <c r="B2826" s="1" t="s">
        <v>5793</v>
      </c>
      <c r="C2826" s="1" t="s">
        <v>640</v>
      </c>
      <c r="D2826" s="1">
        <v>7289.16</v>
      </c>
      <c r="E2826" s="1">
        <v>337.46</v>
      </c>
      <c r="F2826" s="1">
        <v>7626.62</v>
      </c>
    </row>
    <row r="2827" spans="1:6" x14ac:dyDescent="0.2">
      <c r="A2827" s="1" t="s">
        <v>5794</v>
      </c>
      <c r="B2827" s="1" t="s">
        <v>5795</v>
      </c>
      <c r="C2827" s="1" t="s">
        <v>640</v>
      </c>
      <c r="D2827" s="1">
        <v>7047.65</v>
      </c>
      <c r="E2827" s="1">
        <v>337.46</v>
      </c>
      <c r="F2827" s="1">
        <v>7385.11</v>
      </c>
    </row>
    <row r="2828" spans="1:6" x14ac:dyDescent="0.2">
      <c r="A2828" s="1" t="s">
        <v>5796</v>
      </c>
      <c r="B2828" s="1" t="s">
        <v>5797</v>
      </c>
      <c r="C2828" s="1" t="s">
        <v>640</v>
      </c>
      <c r="D2828" s="1">
        <v>11309.64</v>
      </c>
      <c r="E2828" s="1">
        <v>337.46</v>
      </c>
      <c r="F2828" s="1">
        <v>11647.1</v>
      </c>
    </row>
    <row r="2829" spans="1:6" x14ac:dyDescent="0.2">
      <c r="A2829" s="1" t="s">
        <v>5798</v>
      </c>
      <c r="B2829" s="1" t="s">
        <v>5799</v>
      </c>
    </row>
    <row r="2830" spans="1:6" x14ac:dyDescent="0.2">
      <c r="A2830" s="1" t="s">
        <v>5800</v>
      </c>
      <c r="B2830" s="1" t="s">
        <v>5801</v>
      </c>
      <c r="C2830" s="1" t="s">
        <v>327</v>
      </c>
      <c r="D2830" s="1">
        <v>38255.910000000003</v>
      </c>
      <c r="E2830" s="1">
        <v>764</v>
      </c>
      <c r="F2830" s="1">
        <v>39019.910000000003</v>
      </c>
    </row>
    <row r="2831" spans="1:6" x14ac:dyDescent="0.2">
      <c r="A2831" s="1" t="s">
        <v>5802</v>
      </c>
      <c r="B2831" s="1" t="s">
        <v>5803</v>
      </c>
      <c r="C2831" s="1" t="s">
        <v>327</v>
      </c>
      <c r="D2831" s="1">
        <v>44222.12</v>
      </c>
      <c r="E2831" s="1">
        <v>764</v>
      </c>
      <c r="F2831" s="1">
        <v>44986.12</v>
      </c>
    </row>
    <row r="2832" spans="1:6" x14ac:dyDescent="0.2">
      <c r="A2832" s="1" t="s">
        <v>5804</v>
      </c>
      <c r="B2832" s="1" t="s">
        <v>5805</v>
      </c>
      <c r="C2832" s="1" t="s">
        <v>327</v>
      </c>
      <c r="D2832" s="1">
        <v>51095.42</v>
      </c>
      <c r="E2832" s="1">
        <v>764</v>
      </c>
      <c r="F2832" s="1">
        <v>51859.42</v>
      </c>
    </row>
    <row r="2833" spans="1:6" x14ac:dyDescent="0.2">
      <c r="A2833" s="1" t="s">
        <v>5806</v>
      </c>
      <c r="B2833" s="1" t="s">
        <v>5807</v>
      </c>
      <c r="C2833" s="1" t="s">
        <v>327</v>
      </c>
      <c r="D2833" s="1">
        <v>56940.06</v>
      </c>
      <c r="E2833" s="1">
        <v>764</v>
      </c>
      <c r="F2833" s="1">
        <v>57704.06</v>
      </c>
    </row>
    <row r="2834" spans="1:6" x14ac:dyDescent="0.2">
      <c r="A2834" s="1" t="s">
        <v>5808</v>
      </c>
      <c r="B2834" s="1" t="s">
        <v>5809</v>
      </c>
      <c r="C2834" s="1" t="s">
        <v>327</v>
      </c>
      <c r="D2834" s="1">
        <v>3678.32</v>
      </c>
      <c r="E2834" s="1">
        <v>668.5</v>
      </c>
      <c r="F2834" s="1">
        <v>4346.82</v>
      </c>
    </row>
    <row r="2835" spans="1:6" x14ac:dyDescent="0.2">
      <c r="A2835" s="1" t="s">
        <v>5810</v>
      </c>
      <c r="B2835" s="1" t="s">
        <v>5811</v>
      </c>
      <c r="C2835" s="1" t="s">
        <v>327</v>
      </c>
      <c r="D2835" s="1">
        <v>4755.42</v>
      </c>
      <c r="E2835" s="1">
        <v>668.5</v>
      </c>
      <c r="F2835" s="1">
        <v>5423.92</v>
      </c>
    </row>
    <row r="2836" spans="1:6" x14ac:dyDescent="0.2">
      <c r="A2836" s="1" t="s">
        <v>5812</v>
      </c>
      <c r="B2836" s="1" t="s">
        <v>5813</v>
      </c>
      <c r="C2836" s="1" t="s">
        <v>327</v>
      </c>
      <c r="D2836" s="1">
        <v>6394.16</v>
      </c>
      <c r="E2836" s="1">
        <v>668.5</v>
      </c>
      <c r="F2836" s="1">
        <v>7062.66</v>
      </c>
    </row>
    <row r="2837" spans="1:6" x14ac:dyDescent="0.2">
      <c r="A2837" s="1" t="s">
        <v>5814</v>
      </c>
      <c r="B2837" s="1" t="s">
        <v>5815</v>
      </c>
      <c r="C2837" s="1" t="s">
        <v>327</v>
      </c>
      <c r="D2837" s="1">
        <v>4094.8</v>
      </c>
      <c r="E2837" s="1">
        <v>668.5</v>
      </c>
      <c r="F2837" s="1">
        <v>4763.3</v>
      </c>
    </row>
    <row r="2838" spans="1:6" x14ac:dyDescent="0.2">
      <c r="A2838" s="1" t="s">
        <v>5816</v>
      </c>
      <c r="B2838" s="1" t="s">
        <v>5817</v>
      </c>
      <c r="C2838" s="1" t="s">
        <v>327</v>
      </c>
      <c r="D2838" s="1">
        <v>4715.03</v>
      </c>
      <c r="E2838" s="1">
        <v>668.5</v>
      </c>
      <c r="F2838" s="1">
        <v>5383.53</v>
      </c>
    </row>
    <row r="2839" spans="1:6" x14ac:dyDescent="0.2">
      <c r="A2839" s="1" t="s">
        <v>5818</v>
      </c>
      <c r="B2839" s="1" t="s">
        <v>5819</v>
      </c>
      <c r="C2839" s="1" t="s">
        <v>327</v>
      </c>
      <c r="D2839" s="1">
        <v>5597.91</v>
      </c>
      <c r="E2839" s="1">
        <v>668.5</v>
      </c>
      <c r="F2839" s="1">
        <v>6266.41</v>
      </c>
    </row>
    <row r="2840" spans="1:6" x14ac:dyDescent="0.2">
      <c r="A2840" s="1" t="s">
        <v>5820</v>
      </c>
      <c r="B2840" s="1" t="s">
        <v>5821</v>
      </c>
      <c r="C2840" s="1" t="s">
        <v>327</v>
      </c>
      <c r="D2840" s="1">
        <v>6483.63</v>
      </c>
      <c r="E2840" s="1">
        <v>668.5</v>
      </c>
      <c r="F2840" s="1">
        <v>7152.13</v>
      </c>
    </row>
    <row r="2841" spans="1:6" x14ac:dyDescent="0.2">
      <c r="A2841" s="1" t="s">
        <v>5822</v>
      </c>
      <c r="B2841" s="1" t="s">
        <v>5823</v>
      </c>
      <c r="C2841" s="1" t="s">
        <v>327</v>
      </c>
      <c r="D2841" s="1">
        <v>3779.15</v>
      </c>
      <c r="E2841" s="1">
        <v>668.5</v>
      </c>
      <c r="F2841" s="1">
        <v>4447.6499999999996</v>
      </c>
    </row>
    <row r="2842" spans="1:6" x14ac:dyDescent="0.2">
      <c r="A2842" s="1" t="s">
        <v>5824</v>
      </c>
      <c r="B2842" s="1" t="s">
        <v>5825</v>
      </c>
      <c r="C2842" s="1" t="s">
        <v>327</v>
      </c>
      <c r="D2842" s="1">
        <v>4293.59</v>
      </c>
      <c r="E2842" s="1">
        <v>668.5</v>
      </c>
      <c r="F2842" s="1">
        <v>4962.09</v>
      </c>
    </row>
    <row r="2843" spans="1:6" x14ac:dyDescent="0.2">
      <c r="A2843" s="1" t="s">
        <v>5826</v>
      </c>
      <c r="B2843" s="1" t="s">
        <v>5827</v>
      </c>
      <c r="C2843" s="1" t="s">
        <v>327</v>
      </c>
      <c r="D2843" s="1">
        <v>4660.22</v>
      </c>
      <c r="E2843" s="1">
        <v>668.5</v>
      </c>
      <c r="F2843" s="1">
        <v>5328.72</v>
      </c>
    </row>
    <row r="2844" spans="1:6" x14ac:dyDescent="0.2">
      <c r="A2844" s="1" t="s">
        <v>5828</v>
      </c>
      <c r="B2844" s="1" t="s">
        <v>5829</v>
      </c>
      <c r="C2844" s="1" t="s">
        <v>327</v>
      </c>
      <c r="D2844" s="1">
        <v>4813.09</v>
      </c>
      <c r="E2844" s="1">
        <v>668.5</v>
      </c>
      <c r="F2844" s="1">
        <v>5481.59</v>
      </c>
    </row>
    <row r="2845" spans="1:6" x14ac:dyDescent="0.2">
      <c r="A2845" s="1" t="s">
        <v>5830</v>
      </c>
      <c r="B2845" s="1" t="s">
        <v>5831</v>
      </c>
    </row>
    <row r="2846" spans="1:6" x14ac:dyDescent="0.2">
      <c r="A2846" s="1" t="s">
        <v>5832</v>
      </c>
      <c r="B2846" s="1" t="s">
        <v>5833</v>
      </c>
      <c r="C2846" s="1" t="s">
        <v>327</v>
      </c>
      <c r="D2846" s="1">
        <v>9613.7199999999993</v>
      </c>
      <c r="E2846" s="1">
        <v>233.36</v>
      </c>
      <c r="F2846" s="1">
        <v>9847.08</v>
      </c>
    </row>
    <row r="2847" spans="1:6" x14ac:dyDescent="0.2">
      <c r="A2847" s="1" t="s">
        <v>5834</v>
      </c>
      <c r="B2847" s="1" t="s">
        <v>5835</v>
      </c>
      <c r="C2847" s="1" t="s">
        <v>327</v>
      </c>
      <c r="D2847" s="1">
        <v>18143.439999999999</v>
      </c>
      <c r="E2847" s="1">
        <v>233.36</v>
      </c>
      <c r="F2847" s="1">
        <v>18376.8</v>
      </c>
    </row>
    <row r="2848" spans="1:6" x14ac:dyDescent="0.2">
      <c r="A2848" s="1" t="s">
        <v>5836</v>
      </c>
      <c r="B2848" s="1" t="s">
        <v>5837</v>
      </c>
      <c r="C2848" s="1" t="s">
        <v>327</v>
      </c>
      <c r="D2848" s="1">
        <v>4848.29</v>
      </c>
      <c r="E2848" s="1">
        <v>233.36</v>
      </c>
      <c r="F2848" s="1">
        <v>5081.6499999999996</v>
      </c>
    </row>
    <row r="2849" spans="1:6" x14ac:dyDescent="0.2">
      <c r="A2849" s="1" t="s">
        <v>5838</v>
      </c>
      <c r="B2849" s="1" t="s">
        <v>5839</v>
      </c>
      <c r="C2849" s="1" t="s">
        <v>327</v>
      </c>
      <c r="D2849" s="1">
        <v>2463.5300000000002</v>
      </c>
      <c r="E2849" s="1">
        <v>233.36</v>
      </c>
      <c r="F2849" s="1">
        <v>2696.89</v>
      </c>
    </row>
    <row r="2850" spans="1:6" x14ac:dyDescent="0.2">
      <c r="A2850" s="1" t="s">
        <v>5840</v>
      </c>
      <c r="B2850" s="1" t="s">
        <v>5841</v>
      </c>
      <c r="C2850" s="1" t="s">
        <v>327</v>
      </c>
      <c r="D2850" s="1">
        <v>42892.62</v>
      </c>
      <c r="E2850" s="1">
        <v>233.36</v>
      </c>
      <c r="F2850" s="1">
        <v>43125.98</v>
      </c>
    </row>
    <row r="2851" spans="1:6" x14ac:dyDescent="0.2">
      <c r="A2851" s="1" t="s">
        <v>5842</v>
      </c>
      <c r="B2851" s="1" t="s">
        <v>5843</v>
      </c>
      <c r="C2851" s="1" t="s">
        <v>327</v>
      </c>
      <c r="D2851" s="1">
        <v>3292.55</v>
      </c>
      <c r="E2851" s="1">
        <v>233.36</v>
      </c>
      <c r="F2851" s="1">
        <v>3525.91</v>
      </c>
    </row>
    <row r="2852" spans="1:6" x14ac:dyDescent="0.2">
      <c r="A2852" s="1" t="s">
        <v>5844</v>
      </c>
      <c r="B2852" s="1" t="s">
        <v>5845</v>
      </c>
      <c r="C2852" s="1" t="s">
        <v>327</v>
      </c>
      <c r="D2852" s="1">
        <v>10632.57</v>
      </c>
      <c r="E2852" s="1">
        <v>233.36</v>
      </c>
      <c r="F2852" s="1">
        <v>10865.93</v>
      </c>
    </row>
    <row r="2853" spans="1:6" x14ac:dyDescent="0.2">
      <c r="A2853" s="1" t="s">
        <v>5846</v>
      </c>
      <c r="B2853" s="1" t="s">
        <v>5847</v>
      </c>
      <c r="C2853" s="1" t="s">
        <v>327</v>
      </c>
      <c r="D2853" s="1">
        <v>4509.84</v>
      </c>
      <c r="E2853" s="1">
        <v>233.36</v>
      </c>
      <c r="F2853" s="1">
        <v>4743.2</v>
      </c>
    </row>
    <row r="2854" spans="1:6" x14ac:dyDescent="0.2">
      <c r="A2854" s="1" t="s">
        <v>5848</v>
      </c>
      <c r="B2854" s="1" t="s">
        <v>5849</v>
      </c>
      <c r="C2854" s="1" t="s">
        <v>327</v>
      </c>
      <c r="D2854" s="1">
        <v>15043.7</v>
      </c>
      <c r="E2854" s="1">
        <v>233.36</v>
      </c>
      <c r="F2854" s="1">
        <v>15277.06</v>
      </c>
    </row>
    <row r="2855" spans="1:6" x14ac:dyDescent="0.2">
      <c r="A2855" s="1" t="s">
        <v>5850</v>
      </c>
      <c r="B2855" s="1" t="s">
        <v>5851</v>
      </c>
      <c r="C2855" s="1" t="s">
        <v>327</v>
      </c>
      <c r="D2855" s="1">
        <v>2750.91</v>
      </c>
      <c r="E2855" s="1">
        <v>233.36</v>
      </c>
      <c r="F2855" s="1">
        <v>2984.27</v>
      </c>
    </row>
    <row r="2856" spans="1:6" x14ac:dyDescent="0.2">
      <c r="A2856" s="1" t="s">
        <v>5852</v>
      </c>
      <c r="B2856" s="1" t="s">
        <v>5853</v>
      </c>
      <c r="C2856" s="1" t="s">
        <v>327</v>
      </c>
      <c r="D2856" s="1">
        <v>5237.3999999999996</v>
      </c>
      <c r="E2856" s="1">
        <v>233.36</v>
      </c>
      <c r="F2856" s="1">
        <v>5470.76</v>
      </c>
    </row>
    <row r="2857" spans="1:6" x14ac:dyDescent="0.2">
      <c r="A2857" s="1" t="s">
        <v>5854</v>
      </c>
      <c r="B2857" s="1" t="s">
        <v>5855</v>
      </c>
      <c r="C2857" s="1" t="s">
        <v>327</v>
      </c>
      <c r="D2857" s="1">
        <v>4505.8</v>
      </c>
      <c r="E2857" s="1">
        <v>233.36</v>
      </c>
      <c r="F2857" s="1">
        <v>4739.16</v>
      </c>
    </row>
    <row r="2858" spans="1:6" x14ac:dyDescent="0.2">
      <c r="A2858" s="1" t="s">
        <v>5856</v>
      </c>
      <c r="B2858" s="1" t="s">
        <v>5857</v>
      </c>
      <c r="C2858" s="1" t="s">
        <v>327</v>
      </c>
      <c r="D2858" s="1">
        <v>8615.77</v>
      </c>
      <c r="E2858" s="1">
        <v>233.36</v>
      </c>
      <c r="F2858" s="1">
        <v>8849.1299999999992</v>
      </c>
    </row>
    <row r="2859" spans="1:6" x14ac:dyDescent="0.2">
      <c r="A2859" s="1" t="s">
        <v>5858</v>
      </c>
      <c r="B2859" s="1" t="s">
        <v>5859</v>
      </c>
      <c r="C2859" s="1" t="s">
        <v>327</v>
      </c>
      <c r="D2859" s="1">
        <v>4827.88</v>
      </c>
      <c r="E2859" s="1">
        <v>233.36</v>
      </c>
      <c r="F2859" s="1">
        <v>5061.24</v>
      </c>
    </row>
    <row r="2860" spans="1:6" x14ac:dyDescent="0.2">
      <c r="A2860" s="1" t="s">
        <v>5860</v>
      </c>
      <c r="B2860" s="1" t="s">
        <v>5861</v>
      </c>
      <c r="C2860" s="1" t="s">
        <v>327</v>
      </c>
      <c r="D2860" s="1">
        <v>1143.8800000000001</v>
      </c>
      <c r="E2860" s="1">
        <v>233.36</v>
      </c>
      <c r="F2860" s="1">
        <v>1377.24</v>
      </c>
    </row>
    <row r="2861" spans="1:6" x14ac:dyDescent="0.2">
      <c r="A2861" s="1" t="s">
        <v>5862</v>
      </c>
      <c r="B2861" s="1" t="s">
        <v>5863</v>
      </c>
      <c r="C2861" s="1" t="s">
        <v>327</v>
      </c>
      <c r="D2861" s="1">
        <v>1090.1300000000001</v>
      </c>
      <c r="E2861" s="1">
        <v>233.36</v>
      </c>
      <c r="F2861" s="1">
        <v>1323.49</v>
      </c>
    </row>
    <row r="2862" spans="1:6" x14ac:dyDescent="0.2">
      <c r="A2862" s="1" t="s">
        <v>5864</v>
      </c>
      <c r="B2862" s="1" t="s">
        <v>5865</v>
      </c>
      <c r="C2862" s="1" t="s">
        <v>327</v>
      </c>
      <c r="D2862" s="1">
        <v>17371.09</v>
      </c>
      <c r="E2862" s="1">
        <v>233.36</v>
      </c>
      <c r="F2862" s="1">
        <v>17604.45</v>
      </c>
    </row>
    <row r="2863" spans="1:6" x14ac:dyDescent="0.2">
      <c r="A2863" s="1" t="s">
        <v>5866</v>
      </c>
      <c r="B2863" s="1" t="s">
        <v>5867</v>
      </c>
      <c r="C2863" s="1" t="s">
        <v>327</v>
      </c>
      <c r="D2863" s="1">
        <v>14631.18</v>
      </c>
      <c r="E2863" s="1">
        <v>233.36</v>
      </c>
      <c r="F2863" s="1">
        <v>14864.54</v>
      </c>
    </row>
    <row r="2864" spans="1:6" x14ac:dyDescent="0.2">
      <c r="A2864" s="1" t="s">
        <v>221</v>
      </c>
      <c r="B2864" s="1" t="s">
        <v>5868</v>
      </c>
      <c r="C2864" s="1" t="s">
        <v>327</v>
      </c>
      <c r="D2864" s="1">
        <v>1543.9</v>
      </c>
      <c r="E2864" s="1">
        <v>233.36</v>
      </c>
      <c r="F2864" s="1">
        <v>1777.26</v>
      </c>
    </row>
    <row r="2865" spans="1:6" x14ac:dyDescent="0.2">
      <c r="A2865" s="1" t="s">
        <v>5869</v>
      </c>
      <c r="B2865" s="1" t="s">
        <v>5870</v>
      </c>
      <c r="C2865" s="1" t="s">
        <v>327</v>
      </c>
      <c r="D2865" s="1">
        <v>27951.67</v>
      </c>
      <c r="E2865" s="1">
        <v>233.36</v>
      </c>
      <c r="F2865" s="1">
        <v>28185.03</v>
      </c>
    </row>
    <row r="2866" spans="1:6" x14ac:dyDescent="0.2">
      <c r="A2866" s="1" t="s">
        <v>5871</v>
      </c>
      <c r="B2866" s="1" t="s">
        <v>5872</v>
      </c>
      <c r="C2866" s="1" t="s">
        <v>327</v>
      </c>
      <c r="D2866" s="1">
        <v>31615.78</v>
      </c>
      <c r="E2866" s="1">
        <v>233.36</v>
      </c>
      <c r="F2866" s="1">
        <v>31849.14</v>
      </c>
    </row>
    <row r="2867" spans="1:6" x14ac:dyDescent="0.2">
      <c r="A2867" s="1" t="s">
        <v>5873</v>
      </c>
      <c r="B2867" s="1" t="s">
        <v>5874</v>
      </c>
      <c r="C2867" s="1" t="s">
        <v>327</v>
      </c>
      <c r="D2867" s="1">
        <v>2062.67</v>
      </c>
      <c r="E2867" s="1">
        <v>233.36</v>
      </c>
      <c r="F2867" s="1">
        <v>2296.0300000000002</v>
      </c>
    </row>
    <row r="2868" spans="1:6" x14ac:dyDescent="0.2">
      <c r="A2868" s="1" t="s">
        <v>5875</v>
      </c>
      <c r="B2868" s="1" t="s">
        <v>5876</v>
      </c>
      <c r="C2868" s="1" t="s">
        <v>327</v>
      </c>
      <c r="D2868" s="1">
        <v>3423.18</v>
      </c>
      <c r="E2868" s="1">
        <v>233.36</v>
      </c>
      <c r="F2868" s="1">
        <v>3656.54</v>
      </c>
    </row>
    <row r="2869" spans="1:6" x14ac:dyDescent="0.2">
      <c r="A2869" s="1" t="s">
        <v>5877</v>
      </c>
      <c r="B2869" s="1" t="s">
        <v>5878</v>
      </c>
    </row>
    <row r="2870" spans="1:6" x14ac:dyDescent="0.2">
      <c r="A2870" s="1" t="s">
        <v>5879</v>
      </c>
      <c r="B2870" s="1" t="s">
        <v>5880</v>
      </c>
      <c r="C2870" s="1" t="s">
        <v>327</v>
      </c>
      <c r="D2870" s="1">
        <v>8197.49</v>
      </c>
      <c r="E2870" s="1">
        <v>497.64</v>
      </c>
      <c r="F2870" s="1">
        <v>8695.1299999999992</v>
      </c>
    </row>
    <row r="2871" spans="1:6" x14ac:dyDescent="0.2">
      <c r="A2871" s="1" t="s">
        <v>5881</v>
      </c>
      <c r="B2871" s="1" t="s">
        <v>5882</v>
      </c>
      <c r="C2871" s="1" t="s">
        <v>327</v>
      </c>
      <c r="D2871" s="1">
        <v>9332.4500000000007</v>
      </c>
      <c r="E2871" s="1">
        <v>497.64</v>
      </c>
      <c r="F2871" s="1">
        <v>9830.09</v>
      </c>
    </row>
    <row r="2872" spans="1:6" x14ac:dyDescent="0.2">
      <c r="A2872" s="1" t="s">
        <v>5883</v>
      </c>
      <c r="B2872" s="1" t="s">
        <v>5884</v>
      </c>
      <c r="C2872" s="1" t="s">
        <v>327</v>
      </c>
      <c r="D2872" s="1">
        <v>18003.990000000002</v>
      </c>
      <c r="E2872" s="1">
        <v>497.64</v>
      </c>
      <c r="F2872" s="1">
        <v>18501.63</v>
      </c>
    </row>
    <row r="2873" spans="1:6" x14ac:dyDescent="0.2">
      <c r="A2873" s="1" t="s">
        <v>5885</v>
      </c>
      <c r="B2873" s="1" t="s">
        <v>5886</v>
      </c>
      <c r="C2873" s="1" t="s">
        <v>327</v>
      </c>
      <c r="D2873" s="1">
        <v>8984.7800000000007</v>
      </c>
      <c r="E2873" s="1">
        <v>497.64</v>
      </c>
      <c r="F2873" s="1">
        <v>9482.42</v>
      </c>
    </row>
    <row r="2874" spans="1:6" x14ac:dyDescent="0.2">
      <c r="A2874" s="1" t="s">
        <v>5887</v>
      </c>
      <c r="B2874" s="1" t="s">
        <v>5888</v>
      </c>
      <c r="C2874" s="1" t="s">
        <v>327</v>
      </c>
      <c r="D2874" s="1">
        <v>8511.92</v>
      </c>
      <c r="E2874" s="1">
        <v>497.64</v>
      </c>
      <c r="F2874" s="1">
        <v>9009.56</v>
      </c>
    </row>
    <row r="2875" spans="1:6" x14ac:dyDescent="0.2">
      <c r="A2875" s="1" t="s">
        <v>5889</v>
      </c>
      <c r="B2875" s="1" t="s">
        <v>5890</v>
      </c>
      <c r="C2875" s="1" t="s">
        <v>327</v>
      </c>
      <c r="D2875" s="1">
        <v>16325.96</v>
      </c>
      <c r="E2875" s="1">
        <v>497.64</v>
      </c>
      <c r="F2875" s="1">
        <v>16823.599999999999</v>
      </c>
    </row>
    <row r="2876" spans="1:6" x14ac:dyDescent="0.2">
      <c r="A2876" s="1" t="s">
        <v>5891</v>
      </c>
      <c r="B2876" s="1" t="s">
        <v>5892</v>
      </c>
      <c r="C2876" s="1" t="s">
        <v>327</v>
      </c>
      <c r="D2876" s="1">
        <v>5672.49</v>
      </c>
      <c r="E2876" s="1">
        <v>331.76</v>
      </c>
      <c r="F2876" s="1">
        <v>6004.25</v>
      </c>
    </row>
    <row r="2877" spans="1:6" x14ac:dyDescent="0.2">
      <c r="A2877" s="1" t="s">
        <v>5893</v>
      </c>
      <c r="B2877" s="1" t="s">
        <v>5894</v>
      </c>
      <c r="C2877" s="1" t="s">
        <v>327</v>
      </c>
      <c r="D2877" s="1">
        <v>7734.68</v>
      </c>
      <c r="E2877" s="1">
        <v>331.76</v>
      </c>
      <c r="F2877" s="1">
        <v>8066.44</v>
      </c>
    </row>
    <row r="2878" spans="1:6" x14ac:dyDescent="0.2">
      <c r="A2878" s="1" t="s">
        <v>5895</v>
      </c>
      <c r="B2878" s="1" t="s">
        <v>5896</v>
      </c>
      <c r="C2878" s="1" t="s">
        <v>327</v>
      </c>
      <c r="D2878" s="1">
        <v>2215.1799999999998</v>
      </c>
      <c r="E2878" s="1">
        <v>331.76</v>
      </c>
      <c r="F2878" s="1">
        <v>2546.94</v>
      </c>
    </row>
    <row r="2879" spans="1:6" x14ac:dyDescent="0.2">
      <c r="A2879" s="1" t="s">
        <v>5897</v>
      </c>
      <c r="B2879" s="1" t="s">
        <v>5898</v>
      </c>
      <c r="C2879" s="1" t="s">
        <v>327</v>
      </c>
      <c r="D2879" s="1">
        <v>3010.56</v>
      </c>
      <c r="E2879" s="1">
        <v>331.76</v>
      </c>
      <c r="F2879" s="1">
        <v>3342.32</v>
      </c>
    </row>
    <row r="2880" spans="1:6" x14ac:dyDescent="0.2">
      <c r="A2880" s="1" t="s">
        <v>5899</v>
      </c>
      <c r="B2880" s="1" t="s">
        <v>5900</v>
      </c>
      <c r="C2880" s="1" t="s">
        <v>327</v>
      </c>
      <c r="D2880" s="1">
        <v>5918.4</v>
      </c>
      <c r="E2880" s="1">
        <v>331.76</v>
      </c>
      <c r="F2880" s="1">
        <v>6250.16</v>
      </c>
    </row>
    <row r="2881" spans="1:8" x14ac:dyDescent="0.2">
      <c r="A2881" s="1" t="s">
        <v>5901</v>
      </c>
      <c r="B2881" s="1" t="s">
        <v>5902</v>
      </c>
      <c r="C2881" s="1" t="s">
        <v>327</v>
      </c>
      <c r="D2881" s="1">
        <v>4037.06</v>
      </c>
      <c r="E2881" s="1">
        <v>331.76</v>
      </c>
      <c r="F2881" s="1">
        <v>4368.82</v>
      </c>
    </row>
    <row r="2882" spans="1:8" x14ac:dyDescent="0.2">
      <c r="A2882" s="1" t="s">
        <v>5903</v>
      </c>
      <c r="B2882" s="1" t="s">
        <v>5904</v>
      </c>
      <c r="C2882" s="1" t="s">
        <v>327</v>
      </c>
      <c r="D2882" s="1">
        <v>13480.44</v>
      </c>
      <c r="E2882" s="1">
        <v>331.76</v>
      </c>
      <c r="F2882" s="1">
        <v>13812.2</v>
      </c>
    </row>
    <row r="2883" spans="1:8" x14ac:dyDescent="0.2">
      <c r="A2883" s="1" t="s">
        <v>5905</v>
      </c>
      <c r="B2883" s="1" t="s">
        <v>5906</v>
      </c>
      <c r="C2883" s="1" t="s">
        <v>327</v>
      </c>
      <c r="D2883" s="1">
        <v>21897.25</v>
      </c>
      <c r="E2883" s="1">
        <v>331.76</v>
      </c>
      <c r="F2883" s="1">
        <v>22229.01</v>
      </c>
    </row>
    <row r="2884" spans="1:8" x14ac:dyDescent="0.2">
      <c r="A2884" s="1" t="s">
        <v>5907</v>
      </c>
      <c r="B2884" s="1" t="s">
        <v>5908</v>
      </c>
      <c r="C2884" s="1" t="s">
        <v>327</v>
      </c>
      <c r="D2884" s="1">
        <v>7277.94</v>
      </c>
      <c r="E2884" s="1">
        <v>331.76</v>
      </c>
      <c r="F2884" s="1">
        <v>7609.7</v>
      </c>
    </row>
    <row r="2885" spans="1:8" x14ac:dyDescent="0.2">
      <c r="A2885" s="1" t="s">
        <v>5909</v>
      </c>
      <c r="B2885" s="1" t="s">
        <v>5910</v>
      </c>
      <c r="C2885" s="1" t="s">
        <v>327</v>
      </c>
      <c r="D2885" s="1">
        <v>26774.57</v>
      </c>
      <c r="E2885" s="1">
        <v>331.76</v>
      </c>
      <c r="F2885" s="1">
        <v>27106.33</v>
      </c>
    </row>
    <row r="2886" spans="1:8" x14ac:dyDescent="0.2">
      <c r="A2886" s="1" t="s">
        <v>5911</v>
      </c>
      <c r="B2886" s="1" t="s">
        <v>5912</v>
      </c>
    </row>
    <row r="2887" spans="1:8" x14ac:dyDescent="0.2">
      <c r="A2887" s="1" t="s">
        <v>5913</v>
      </c>
      <c r="B2887" s="1" t="s">
        <v>5914</v>
      </c>
      <c r="C2887" s="1" t="s">
        <v>327</v>
      </c>
      <c r="D2887" s="1">
        <v>3609.92</v>
      </c>
      <c r="E2887" s="1">
        <v>116.68</v>
      </c>
      <c r="F2887" s="1">
        <v>3726.6</v>
      </c>
    </row>
    <row r="2888" spans="1:8" x14ac:dyDescent="0.2">
      <c r="A2888" s="1" t="s">
        <v>5915</v>
      </c>
      <c r="B2888" s="1" t="s">
        <v>5916</v>
      </c>
    </row>
    <row r="2889" spans="1:8" x14ac:dyDescent="0.2">
      <c r="A2889" s="1" t="s">
        <v>5917</v>
      </c>
      <c r="B2889" s="1" t="s">
        <v>5918</v>
      </c>
      <c r="C2889" s="1" t="s">
        <v>327</v>
      </c>
      <c r="D2889" s="1">
        <v>29.6</v>
      </c>
      <c r="E2889" s="1">
        <v>11.22</v>
      </c>
      <c r="F2889" s="1">
        <v>40.82</v>
      </c>
    </row>
    <row r="2890" spans="1:8" x14ac:dyDescent="0.2">
      <c r="A2890" s="1" t="s">
        <v>5919</v>
      </c>
      <c r="B2890" s="1" t="s">
        <v>5920</v>
      </c>
      <c r="C2890" s="1" t="s">
        <v>327</v>
      </c>
      <c r="D2890" s="1">
        <v>696.56</v>
      </c>
      <c r="E2890" s="1">
        <v>41.47</v>
      </c>
      <c r="F2890" s="1">
        <v>738.03</v>
      </c>
    </row>
    <row r="2891" spans="1:8" x14ac:dyDescent="0.2">
      <c r="A2891" s="1" t="s">
        <v>5921</v>
      </c>
      <c r="B2891" s="1" t="s">
        <v>5922</v>
      </c>
      <c r="C2891" s="1" t="s">
        <v>327</v>
      </c>
      <c r="D2891" s="1">
        <v>378.04</v>
      </c>
      <c r="E2891" s="1">
        <v>20.74</v>
      </c>
      <c r="F2891" s="1">
        <v>398.78</v>
      </c>
    </row>
    <row r="2892" spans="1:8" x14ac:dyDescent="0.2">
      <c r="A2892" s="1" t="s">
        <v>5923</v>
      </c>
      <c r="B2892" s="1" t="s">
        <v>5924</v>
      </c>
      <c r="C2892" s="1" t="s">
        <v>327</v>
      </c>
      <c r="D2892" s="1">
        <v>714.01</v>
      </c>
      <c r="E2892" s="1">
        <v>20.74</v>
      </c>
      <c r="F2892" s="1">
        <v>734.75</v>
      </c>
    </row>
    <row r="2893" spans="1:8" x14ac:dyDescent="0.2">
      <c r="A2893" s="1" t="s">
        <v>5925</v>
      </c>
      <c r="B2893" s="1" t="s">
        <v>5926</v>
      </c>
      <c r="C2893" s="1" t="s">
        <v>327</v>
      </c>
      <c r="D2893" s="1">
        <v>56.36</v>
      </c>
      <c r="E2893" s="1">
        <v>8.2899999999999991</v>
      </c>
      <c r="F2893" s="1">
        <v>64.650000000000006</v>
      </c>
    </row>
    <row r="2894" spans="1:8" x14ac:dyDescent="0.2">
      <c r="A2894" s="1" t="s">
        <v>5927</v>
      </c>
      <c r="B2894" s="1" t="s">
        <v>5928</v>
      </c>
      <c r="C2894" s="1" t="s">
        <v>327</v>
      </c>
      <c r="D2894" s="1">
        <v>436.12</v>
      </c>
      <c r="E2894" s="1">
        <v>20.74</v>
      </c>
      <c r="F2894" s="1">
        <v>456.86</v>
      </c>
    </row>
    <row r="2895" spans="1:8" x14ac:dyDescent="0.2">
      <c r="A2895" s="1" t="s">
        <v>5929</v>
      </c>
      <c r="B2895" s="2" t="s">
        <v>222</v>
      </c>
      <c r="H2895" s="1" t="s">
        <v>8319</v>
      </c>
    </row>
    <row r="2896" spans="1:8" x14ac:dyDescent="0.2">
      <c r="A2896" s="1" t="s">
        <v>5930</v>
      </c>
      <c r="B2896" s="1" t="s">
        <v>5931</v>
      </c>
    </row>
    <row r="2897" spans="1:8" x14ac:dyDescent="0.2">
      <c r="A2897" s="1" t="s">
        <v>5932</v>
      </c>
      <c r="B2897" s="1" t="s">
        <v>5933</v>
      </c>
      <c r="C2897" s="1" t="s">
        <v>327</v>
      </c>
      <c r="D2897" s="1">
        <v>674.13</v>
      </c>
      <c r="E2897" s="1">
        <v>49.91</v>
      </c>
      <c r="F2897" s="1">
        <v>724.04</v>
      </c>
    </row>
    <row r="2898" spans="1:8" x14ac:dyDescent="0.2">
      <c r="A2898" s="1" t="s">
        <v>5934</v>
      </c>
      <c r="B2898" s="1" t="s">
        <v>5935</v>
      </c>
      <c r="C2898" s="1" t="s">
        <v>327</v>
      </c>
      <c r="D2898" s="1">
        <v>762.41</v>
      </c>
      <c r="E2898" s="1">
        <v>58.34</v>
      </c>
      <c r="F2898" s="1">
        <v>820.75</v>
      </c>
    </row>
    <row r="2899" spans="1:8" x14ac:dyDescent="0.2">
      <c r="A2899" s="1" t="s">
        <v>5936</v>
      </c>
      <c r="B2899" s="1" t="s">
        <v>5937</v>
      </c>
      <c r="C2899" s="1" t="s">
        <v>327</v>
      </c>
      <c r="D2899" s="1">
        <v>231.92</v>
      </c>
      <c r="E2899" s="1">
        <v>49.91</v>
      </c>
      <c r="F2899" s="1">
        <v>281.83</v>
      </c>
    </row>
    <row r="2900" spans="1:8" x14ac:dyDescent="0.2">
      <c r="A2900" s="1" t="s">
        <v>5938</v>
      </c>
      <c r="B2900" s="1" t="s">
        <v>5939</v>
      </c>
      <c r="C2900" s="1" t="s">
        <v>327</v>
      </c>
      <c r="D2900" s="1">
        <v>432.9</v>
      </c>
      <c r="E2900" s="1">
        <v>49.91</v>
      </c>
      <c r="F2900" s="1">
        <v>482.81</v>
      </c>
    </row>
    <row r="2901" spans="1:8" x14ac:dyDescent="0.2">
      <c r="A2901" s="1" t="s">
        <v>5940</v>
      </c>
      <c r="B2901" s="1" t="s">
        <v>5941</v>
      </c>
      <c r="C2901" s="1" t="s">
        <v>327</v>
      </c>
      <c r="D2901" s="1">
        <v>79.47</v>
      </c>
      <c r="E2901" s="1">
        <v>58.34</v>
      </c>
      <c r="F2901" s="1">
        <v>137.81</v>
      </c>
    </row>
    <row r="2902" spans="1:8" x14ac:dyDescent="0.2">
      <c r="A2902" s="1" t="s">
        <v>5942</v>
      </c>
      <c r="B2902" s="1" t="s">
        <v>5943</v>
      </c>
      <c r="C2902" s="1" t="s">
        <v>327</v>
      </c>
      <c r="D2902" s="1">
        <v>219.11</v>
      </c>
      <c r="E2902" s="1">
        <v>58.34</v>
      </c>
      <c r="F2902" s="1">
        <v>277.45</v>
      </c>
    </row>
    <row r="2903" spans="1:8" x14ac:dyDescent="0.2">
      <c r="A2903" s="1" t="s">
        <v>5944</v>
      </c>
      <c r="B2903" s="1" t="s">
        <v>5945</v>
      </c>
      <c r="C2903" s="1" t="s">
        <v>327</v>
      </c>
      <c r="D2903" s="1">
        <v>669.3</v>
      </c>
      <c r="E2903" s="1">
        <v>58.34</v>
      </c>
      <c r="F2903" s="1">
        <v>727.64</v>
      </c>
    </row>
    <row r="2904" spans="1:8" x14ac:dyDescent="0.2">
      <c r="A2904" s="1" t="s">
        <v>5946</v>
      </c>
      <c r="B2904" s="1" t="s">
        <v>5947</v>
      </c>
      <c r="C2904" s="1" t="s">
        <v>327</v>
      </c>
      <c r="D2904" s="1">
        <v>41.63</v>
      </c>
      <c r="E2904" s="1">
        <v>20.74</v>
      </c>
      <c r="F2904" s="1">
        <v>62.37</v>
      </c>
    </row>
    <row r="2905" spans="1:8" x14ac:dyDescent="0.2">
      <c r="A2905" s="1" t="s">
        <v>5948</v>
      </c>
      <c r="B2905" s="1" t="s">
        <v>5949</v>
      </c>
      <c r="C2905" s="1" t="s">
        <v>327</v>
      </c>
      <c r="D2905" s="1">
        <v>423.92</v>
      </c>
      <c r="E2905" s="1">
        <v>58.34</v>
      </c>
      <c r="F2905" s="1">
        <v>482.26</v>
      </c>
    </row>
    <row r="2906" spans="1:8" x14ac:dyDescent="0.2">
      <c r="A2906" s="1" t="s">
        <v>5950</v>
      </c>
      <c r="B2906" s="1" t="s">
        <v>5951</v>
      </c>
      <c r="C2906" s="1" t="s">
        <v>327</v>
      </c>
      <c r="D2906" s="1">
        <v>582.01</v>
      </c>
      <c r="E2906" s="1">
        <v>58.34</v>
      </c>
      <c r="F2906" s="1">
        <v>640.35</v>
      </c>
    </row>
    <row r="2907" spans="1:8" x14ac:dyDescent="0.2">
      <c r="A2907" s="1" t="s">
        <v>5952</v>
      </c>
      <c r="B2907" s="1" t="s">
        <v>5953</v>
      </c>
      <c r="C2907" s="1" t="s">
        <v>327</v>
      </c>
      <c r="D2907" s="1">
        <v>107.1</v>
      </c>
      <c r="E2907" s="1">
        <v>20.74</v>
      </c>
      <c r="F2907" s="1">
        <v>127.84</v>
      </c>
    </row>
    <row r="2908" spans="1:8" x14ac:dyDescent="0.2">
      <c r="A2908" s="1" t="s">
        <v>223</v>
      </c>
      <c r="B2908" s="1" t="s">
        <v>5954</v>
      </c>
      <c r="C2908" s="1" t="s">
        <v>327</v>
      </c>
      <c r="D2908" s="1">
        <v>652.78</v>
      </c>
      <c r="E2908" s="1">
        <v>124.41</v>
      </c>
      <c r="F2908" s="1">
        <v>777.19</v>
      </c>
    </row>
    <row r="2909" spans="1:8" x14ac:dyDescent="0.2">
      <c r="A2909" s="1" t="s">
        <v>5955</v>
      </c>
      <c r="B2909" s="1" t="s">
        <v>5956</v>
      </c>
      <c r="C2909" s="1" t="s">
        <v>327</v>
      </c>
      <c r="D2909" s="1">
        <v>534.36</v>
      </c>
      <c r="E2909" s="1">
        <v>124.41</v>
      </c>
      <c r="F2909" s="1">
        <v>658.77</v>
      </c>
      <c r="H2909" s="1" t="s">
        <v>8318</v>
      </c>
    </row>
    <row r="2910" spans="1:8" x14ac:dyDescent="0.2">
      <c r="A2910" s="1" t="s">
        <v>5957</v>
      </c>
      <c r="B2910" s="1" t="s">
        <v>5958</v>
      </c>
      <c r="C2910" s="1" t="s">
        <v>327</v>
      </c>
      <c r="D2910" s="1">
        <v>199.24</v>
      </c>
      <c r="E2910" s="1">
        <v>41.47</v>
      </c>
      <c r="F2910" s="1">
        <v>240.71</v>
      </c>
    </row>
    <row r="2911" spans="1:8" x14ac:dyDescent="0.2">
      <c r="A2911" s="1" t="s">
        <v>5959</v>
      </c>
      <c r="B2911" s="1" t="s">
        <v>5960</v>
      </c>
      <c r="C2911" s="1" t="s">
        <v>327</v>
      </c>
      <c r="D2911" s="1">
        <v>214.54</v>
      </c>
      <c r="E2911" s="1">
        <v>20.74</v>
      </c>
      <c r="F2911" s="1">
        <v>235.28</v>
      </c>
    </row>
    <row r="2912" spans="1:8" x14ac:dyDescent="0.2">
      <c r="A2912" s="1" t="s">
        <v>5961</v>
      </c>
      <c r="B2912" s="1" t="s">
        <v>5962</v>
      </c>
      <c r="C2912" s="1" t="s">
        <v>327</v>
      </c>
      <c r="D2912" s="1">
        <v>52.84</v>
      </c>
      <c r="E2912" s="1">
        <v>13.69</v>
      </c>
      <c r="F2912" s="1">
        <v>66.53</v>
      </c>
    </row>
    <row r="2913" spans="1:6" x14ac:dyDescent="0.2">
      <c r="A2913" s="1" t="s">
        <v>5963</v>
      </c>
      <c r="B2913" s="1" t="s">
        <v>5964</v>
      </c>
      <c r="C2913" s="1" t="s">
        <v>327</v>
      </c>
      <c r="D2913" s="1">
        <v>507.15</v>
      </c>
      <c r="E2913" s="1">
        <v>124.41</v>
      </c>
      <c r="F2913" s="1">
        <v>631.55999999999995</v>
      </c>
    </row>
    <row r="2914" spans="1:6" x14ac:dyDescent="0.2">
      <c r="A2914" s="1" t="s">
        <v>224</v>
      </c>
      <c r="B2914" s="1" t="s">
        <v>5965</v>
      </c>
      <c r="C2914" s="1" t="s">
        <v>640</v>
      </c>
      <c r="D2914" s="1">
        <v>678.13</v>
      </c>
      <c r="E2914" s="1">
        <v>49.91</v>
      </c>
      <c r="F2914" s="1">
        <v>728.04</v>
      </c>
    </row>
    <row r="2915" spans="1:6" x14ac:dyDescent="0.2">
      <c r="A2915" s="1" t="s">
        <v>225</v>
      </c>
      <c r="B2915" s="1" t="s">
        <v>5966</v>
      </c>
      <c r="C2915" s="1" t="s">
        <v>327</v>
      </c>
      <c r="D2915" s="1">
        <v>106.27</v>
      </c>
      <c r="E2915" s="1">
        <v>20.74</v>
      </c>
      <c r="F2915" s="1">
        <v>127.01</v>
      </c>
    </row>
    <row r="2916" spans="1:6" x14ac:dyDescent="0.2">
      <c r="A2916" s="1" t="s">
        <v>5967</v>
      </c>
      <c r="B2916" s="1" t="s">
        <v>5968</v>
      </c>
    </row>
    <row r="2917" spans="1:6" x14ac:dyDescent="0.2">
      <c r="A2917" s="1" t="s">
        <v>226</v>
      </c>
      <c r="B2917" s="1" t="s">
        <v>5969</v>
      </c>
      <c r="C2917" s="1" t="s">
        <v>379</v>
      </c>
      <c r="D2917" s="1">
        <v>688.83</v>
      </c>
      <c r="E2917" s="1">
        <v>68.540000000000006</v>
      </c>
      <c r="F2917" s="1">
        <v>757.37</v>
      </c>
    </row>
    <row r="2918" spans="1:6" x14ac:dyDescent="0.2">
      <c r="A2918" s="1" t="s">
        <v>5970</v>
      </c>
      <c r="B2918" s="1" t="s">
        <v>5971</v>
      </c>
      <c r="C2918" s="1" t="s">
        <v>379</v>
      </c>
      <c r="D2918" s="1">
        <v>1029.47</v>
      </c>
      <c r="E2918" s="1">
        <v>74.8</v>
      </c>
      <c r="F2918" s="1">
        <v>1104.27</v>
      </c>
    </row>
    <row r="2919" spans="1:6" x14ac:dyDescent="0.2">
      <c r="A2919" s="1" t="s">
        <v>5972</v>
      </c>
      <c r="B2919" s="1" t="s">
        <v>5973</v>
      </c>
      <c r="C2919" s="1" t="s">
        <v>379</v>
      </c>
      <c r="D2919" s="1">
        <v>1322.61</v>
      </c>
      <c r="E2919" s="1">
        <v>151.52000000000001</v>
      </c>
      <c r="F2919" s="1">
        <v>1474.13</v>
      </c>
    </row>
    <row r="2920" spans="1:6" x14ac:dyDescent="0.2">
      <c r="A2920" s="1" t="s">
        <v>5974</v>
      </c>
      <c r="B2920" s="1" t="s">
        <v>5975</v>
      </c>
      <c r="C2920" s="1" t="s">
        <v>379</v>
      </c>
      <c r="D2920" s="1">
        <v>2765.2</v>
      </c>
      <c r="F2920" s="1">
        <v>2765.2</v>
      </c>
    </row>
    <row r="2921" spans="1:6" x14ac:dyDescent="0.2">
      <c r="A2921" s="1" t="s">
        <v>5976</v>
      </c>
      <c r="B2921" s="1" t="s">
        <v>5977</v>
      </c>
    </row>
    <row r="2922" spans="1:6" x14ac:dyDescent="0.2">
      <c r="A2922" s="1" t="s">
        <v>227</v>
      </c>
      <c r="B2922" s="1" t="s">
        <v>5978</v>
      </c>
      <c r="C2922" s="1" t="s">
        <v>327</v>
      </c>
      <c r="D2922" s="1">
        <v>256.26</v>
      </c>
      <c r="E2922" s="1">
        <v>5.13</v>
      </c>
      <c r="F2922" s="1">
        <v>261.39</v>
      </c>
    </row>
    <row r="2923" spans="1:6" x14ac:dyDescent="0.2">
      <c r="A2923" s="1" t="s">
        <v>5979</v>
      </c>
      <c r="B2923" s="1" t="s">
        <v>5980</v>
      </c>
      <c r="C2923" s="1" t="s">
        <v>327</v>
      </c>
      <c r="D2923" s="1">
        <v>43.51</v>
      </c>
      <c r="E2923" s="1">
        <v>12.34</v>
      </c>
      <c r="F2923" s="1">
        <v>55.85</v>
      </c>
    </row>
    <row r="2924" spans="1:6" x14ac:dyDescent="0.2">
      <c r="A2924" s="1" t="s">
        <v>5981</v>
      </c>
      <c r="B2924" s="1" t="s">
        <v>5982</v>
      </c>
      <c r="C2924" s="1" t="s">
        <v>327</v>
      </c>
      <c r="D2924" s="1">
        <v>63.72</v>
      </c>
      <c r="E2924" s="1">
        <v>5.13</v>
      </c>
      <c r="F2924" s="1">
        <v>68.849999999999994</v>
      </c>
    </row>
    <row r="2925" spans="1:6" x14ac:dyDescent="0.2">
      <c r="A2925" s="1" t="s">
        <v>5983</v>
      </c>
      <c r="B2925" s="1" t="s">
        <v>5984</v>
      </c>
      <c r="C2925" s="1" t="s">
        <v>327</v>
      </c>
      <c r="D2925" s="1">
        <v>51.18</v>
      </c>
      <c r="E2925" s="1">
        <v>12.34</v>
      </c>
      <c r="F2925" s="1">
        <v>63.52</v>
      </c>
    </row>
    <row r="2926" spans="1:6" x14ac:dyDescent="0.2">
      <c r="A2926" s="1" t="s">
        <v>228</v>
      </c>
      <c r="B2926" s="1" t="s">
        <v>5985</v>
      </c>
      <c r="C2926" s="1" t="s">
        <v>327</v>
      </c>
      <c r="D2926" s="1">
        <v>84.51</v>
      </c>
      <c r="E2926" s="1">
        <v>5.13</v>
      </c>
      <c r="F2926" s="1">
        <v>89.64</v>
      </c>
    </row>
    <row r="2927" spans="1:6" x14ac:dyDescent="0.2">
      <c r="A2927" s="1" t="s">
        <v>5986</v>
      </c>
      <c r="B2927" s="1" t="s">
        <v>5987</v>
      </c>
      <c r="C2927" s="1" t="s">
        <v>327</v>
      </c>
      <c r="D2927" s="1">
        <v>52.21</v>
      </c>
      <c r="E2927" s="1">
        <v>12.34</v>
      </c>
      <c r="F2927" s="1">
        <v>64.55</v>
      </c>
    </row>
    <row r="2928" spans="1:6" x14ac:dyDescent="0.2">
      <c r="A2928" s="1" t="s">
        <v>5988</v>
      </c>
      <c r="B2928" s="1" t="s">
        <v>5989</v>
      </c>
      <c r="C2928" s="1" t="s">
        <v>327</v>
      </c>
      <c r="D2928" s="1">
        <v>35.75</v>
      </c>
      <c r="E2928" s="1">
        <v>5.13</v>
      </c>
      <c r="F2928" s="1">
        <v>40.880000000000003</v>
      </c>
    </row>
    <row r="2929" spans="1:8" x14ac:dyDescent="0.2">
      <c r="A2929" s="1" t="s">
        <v>229</v>
      </c>
      <c r="B2929" s="1" t="s">
        <v>5990</v>
      </c>
      <c r="C2929" s="1" t="s">
        <v>327</v>
      </c>
      <c r="D2929" s="1">
        <v>47.5</v>
      </c>
      <c r="E2929" s="1">
        <v>5.13</v>
      </c>
      <c r="F2929" s="1">
        <v>52.63</v>
      </c>
    </row>
    <row r="2930" spans="1:8" x14ac:dyDescent="0.2">
      <c r="A2930" s="1" t="s">
        <v>5991</v>
      </c>
      <c r="B2930" s="1" t="s">
        <v>5992</v>
      </c>
      <c r="C2930" s="1" t="s">
        <v>327</v>
      </c>
      <c r="D2930" s="1">
        <v>66.94</v>
      </c>
      <c r="E2930" s="1">
        <v>5.13</v>
      </c>
      <c r="F2930" s="1">
        <v>72.069999999999993</v>
      </c>
    </row>
    <row r="2931" spans="1:8" x14ac:dyDescent="0.2">
      <c r="A2931" s="1" t="s">
        <v>5993</v>
      </c>
      <c r="B2931" s="1" t="s">
        <v>5994</v>
      </c>
      <c r="C2931" s="1" t="s">
        <v>327</v>
      </c>
      <c r="D2931" s="1">
        <v>65.459999999999994</v>
      </c>
      <c r="E2931" s="1">
        <v>20.74</v>
      </c>
      <c r="F2931" s="1">
        <v>86.2</v>
      </c>
    </row>
    <row r="2932" spans="1:8" x14ac:dyDescent="0.2">
      <c r="A2932" s="1" t="s">
        <v>5995</v>
      </c>
      <c r="B2932" s="1" t="s">
        <v>5996</v>
      </c>
      <c r="C2932" s="1" t="s">
        <v>327</v>
      </c>
      <c r="D2932" s="1">
        <v>116.5</v>
      </c>
      <c r="E2932" s="1">
        <v>37.4</v>
      </c>
      <c r="F2932" s="1">
        <v>153.9</v>
      </c>
    </row>
    <row r="2933" spans="1:8" x14ac:dyDescent="0.2">
      <c r="A2933" s="1" t="s">
        <v>5997</v>
      </c>
      <c r="B2933" s="1" t="s">
        <v>5998</v>
      </c>
      <c r="C2933" s="1" t="s">
        <v>327</v>
      </c>
      <c r="D2933" s="1">
        <v>190.03</v>
      </c>
      <c r="E2933" s="1">
        <v>15.82</v>
      </c>
      <c r="F2933" s="1">
        <v>205.85</v>
      </c>
    </row>
    <row r="2934" spans="1:8" x14ac:dyDescent="0.2">
      <c r="A2934" s="1" t="s">
        <v>230</v>
      </c>
      <c r="B2934" s="1" t="s">
        <v>5999</v>
      </c>
      <c r="C2934" s="1" t="s">
        <v>327</v>
      </c>
      <c r="D2934" s="1">
        <v>99.95</v>
      </c>
      <c r="E2934" s="1">
        <v>15.82</v>
      </c>
      <c r="F2934" s="1">
        <v>115.77</v>
      </c>
    </row>
    <row r="2935" spans="1:8" x14ac:dyDescent="0.2">
      <c r="A2935" s="1" t="s">
        <v>6000</v>
      </c>
      <c r="B2935" s="1" t="s">
        <v>6001</v>
      </c>
      <c r="C2935" s="1" t="s">
        <v>327</v>
      </c>
      <c r="D2935" s="1">
        <v>388.87</v>
      </c>
      <c r="E2935" s="1">
        <v>58.06</v>
      </c>
      <c r="F2935" s="1">
        <v>446.93</v>
      </c>
    </row>
    <row r="2936" spans="1:8" x14ac:dyDescent="0.2">
      <c r="A2936" s="1" t="s">
        <v>6002</v>
      </c>
      <c r="B2936" s="1" t="s">
        <v>6003</v>
      </c>
      <c r="C2936" s="1" t="s">
        <v>327</v>
      </c>
      <c r="D2936" s="1">
        <v>532.13</v>
      </c>
      <c r="E2936" s="1">
        <v>20.74</v>
      </c>
      <c r="F2936" s="1">
        <v>552.87</v>
      </c>
    </row>
    <row r="2937" spans="1:8" x14ac:dyDescent="0.2">
      <c r="A2937" s="1" t="s">
        <v>6004</v>
      </c>
      <c r="B2937" s="1" t="s">
        <v>6005</v>
      </c>
      <c r="C2937" s="1" t="s">
        <v>327</v>
      </c>
      <c r="D2937" s="1">
        <v>30.2</v>
      </c>
      <c r="E2937" s="1">
        <v>14.59</v>
      </c>
      <c r="F2937" s="1">
        <v>44.79</v>
      </c>
    </row>
    <row r="2938" spans="1:8" x14ac:dyDescent="0.2">
      <c r="A2938" s="1" t="s">
        <v>231</v>
      </c>
      <c r="B2938" s="1" t="s">
        <v>6006</v>
      </c>
      <c r="C2938" s="1" t="s">
        <v>327</v>
      </c>
      <c r="D2938" s="1">
        <v>30.24</v>
      </c>
      <c r="E2938" s="1">
        <v>14.59</v>
      </c>
      <c r="F2938" s="1">
        <v>44.83</v>
      </c>
    </row>
    <row r="2939" spans="1:8" x14ac:dyDescent="0.2">
      <c r="A2939" s="1" t="s">
        <v>6007</v>
      </c>
      <c r="B2939" s="1" t="s">
        <v>6008</v>
      </c>
      <c r="C2939" s="1" t="s">
        <v>327</v>
      </c>
      <c r="D2939" s="1">
        <v>37.33</v>
      </c>
      <c r="E2939" s="1">
        <v>14.59</v>
      </c>
      <c r="F2939" s="1">
        <v>51.92</v>
      </c>
    </row>
    <row r="2940" spans="1:8" x14ac:dyDescent="0.2">
      <c r="A2940" s="1" t="s">
        <v>6009</v>
      </c>
      <c r="B2940" s="1" t="s">
        <v>6010</v>
      </c>
      <c r="C2940" s="1" t="s">
        <v>327</v>
      </c>
      <c r="D2940" s="1">
        <v>20.21</v>
      </c>
      <c r="E2940" s="1">
        <v>14.59</v>
      </c>
      <c r="F2940" s="1">
        <v>34.799999999999997</v>
      </c>
    </row>
    <row r="2941" spans="1:8" x14ac:dyDescent="0.2">
      <c r="A2941" s="1" t="s">
        <v>6011</v>
      </c>
      <c r="B2941" s="1" t="s">
        <v>6012</v>
      </c>
      <c r="C2941" s="1" t="s">
        <v>327</v>
      </c>
      <c r="D2941" s="1">
        <v>29.13</v>
      </c>
      <c r="E2941" s="1">
        <v>14.59</v>
      </c>
      <c r="F2941" s="1">
        <v>43.72</v>
      </c>
    </row>
    <row r="2942" spans="1:8" x14ac:dyDescent="0.2">
      <c r="A2942" s="1" t="s">
        <v>6013</v>
      </c>
      <c r="B2942" s="1" t="s">
        <v>6014</v>
      </c>
      <c r="C2942" s="1" t="s">
        <v>327</v>
      </c>
      <c r="D2942" s="1">
        <v>29.76</v>
      </c>
      <c r="E2942" s="1">
        <v>14.59</v>
      </c>
      <c r="F2942" s="1">
        <v>44.35</v>
      </c>
    </row>
    <row r="2943" spans="1:8" x14ac:dyDescent="0.2">
      <c r="A2943" s="1" t="s">
        <v>232</v>
      </c>
      <c r="B2943" s="1" t="s">
        <v>6015</v>
      </c>
      <c r="C2943" s="1" t="s">
        <v>327</v>
      </c>
      <c r="D2943" s="1">
        <v>49.24</v>
      </c>
      <c r="E2943" s="1">
        <v>14.59</v>
      </c>
      <c r="F2943" s="1">
        <v>63.83</v>
      </c>
      <c r="H2943" s="1" t="s">
        <v>8318</v>
      </c>
    </row>
    <row r="2944" spans="1:8" x14ac:dyDescent="0.2">
      <c r="A2944" s="1" t="s">
        <v>6016</v>
      </c>
      <c r="B2944" s="1" t="s">
        <v>6017</v>
      </c>
      <c r="C2944" s="1" t="s">
        <v>327</v>
      </c>
      <c r="D2944" s="1">
        <v>59.32</v>
      </c>
      <c r="E2944" s="1">
        <v>14.59</v>
      </c>
      <c r="F2944" s="1">
        <v>73.91</v>
      </c>
    </row>
    <row r="2945" spans="1:6" x14ac:dyDescent="0.2">
      <c r="A2945" s="1" t="s">
        <v>6018</v>
      </c>
      <c r="B2945" s="1" t="s">
        <v>6019</v>
      </c>
      <c r="C2945" s="1" t="s">
        <v>327</v>
      </c>
      <c r="D2945" s="1">
        <v>553.84</v>
      </c>
      <c r="E2945" s="1">
        <v>58.06</v>
      </c>
      <c r="F2945" s="1">
        <v>611.9</v>
      </c>
    </row>
    <row r="2946" spans="1:6" x14ac:dyDescent="0.2">
      <c r="A2946" s="1" t="s">
        <v>6020</v>
      </c>
      <c r="B2946" s="1" t="s">
        <v>6021</v>
      </c>
      <c r="C2946" s="1" t="s">
        <v>327</v>
      </c>
      <c r="D2946" s="1">
        <v>437.5</v>
      </c>
      <c r="E2946" s="1">
        <v>33.25</v>
      </c>
      <c r="F2946" s="1">
        <v>470.75</v>
      </c>
    </row>
    <row r="2947" spans="1:6" x14ac:dyDescent="0.2">
      <c r="A2947" s="1" t="s">
        <v>6022</v>
      </c>
      <c r="B2947" s="1" t="s">
        <v>6023</v>
      </c>
      <c r="C2947" s="1" t="s">
        <v>327</v>
      </c>
      <c r="D2947" s="1">
        <v>189.08</v>
      </c>
      <c r="E2947" s="1">
        <v>15.82</v>
      </c>
      <c r="F2947" s="1">
        <v>204.9</v>
      </c>
    </row>
    <row r="2948" spans="1:6" x14ac:dyDescent="0.2">
      <c r="A2948" s="1" t="s">
        <v>6024</v>
      </c>
      <c r="B2948" s="1" t="s">
        <v>6025</v>
      </c>
      <c r="C2948" s="1" t="s">
        <v>327</v>
      </c>
      <c r="D2948" s="1">
        <v>58.5</v>
      </c>
      <c r="E2948" s="1">
        <v>14.59</v>
      </c>
      <c r="F2948" s="1">
        <v>73.09</v>
      </c>
    </row>
    <row r="2949" spans="1:6" x14ac:dyDescent="0.2">
      <c r="A2949" s="1" t="s">
        <v>6026</v>
      </c>
      <c r="B2949" s="1" t="s">
        <v>6027</v>
      </c>
      <c r="C2949" s="1" t="s">
        <v>327</v>
      </c>
      <c r="D2949" s="1">
        <v>403.2</v>
      </c>
      <c r="E2949" s="1">
        <v>14.59</v>
      </c>
      <c r="F2949" s="1">
        <v>417.79</v>
      </c>
    </row>
    <row r="2950" spans="1:6" x14ac:dyDescent="0.2">
      <c r="A2950" s="1" t="s">
        <v>6028</v>
      </c>
      <c r="B2950" s="1" t="s">
        <v>6029</v>
      </c>
      <c r="C2950" s="1" t="s">
        <v>327</v>
      </c>
      <c r="D2950" s="1">
        <v>132.06</v>
      </c>
      <c r="E2950" s="1">
        <v>15.82</v>
      </c>
      <c r="F2950" s="1">
        <v>147.88</v>
      </c>
    </row>
    <row r="2951" spans="1:6" x14ac:dyDescent="0.2">
      <c r="A2951" s="1" t="s">
        <v>6030</v>
      </c>
      <c r="B2951" s="1" t="s">
        <v>6031</v>
      </c>
      <c r="C2951" s="1" t="s">
        <v>640</v>
      </c>
      <c r="D2951" s="1">
        <v>795.8</v>
      </c>
      <c r="E2951" s="1">
        <v>58.14</v>
      </c>
      <c r="F2951" s="1">
        <v>853.94</v>
      </c>
    </row>
    <row r="2952" spans="1:6" x14ac:dyDescent="0.2">
      <c r="A2952" s="1" t="s">
        <v>6032</v>
      </c>
      <c r="B2952" s="1" t="s">
        <v>6033</v>
      </c>
      <c r="C2952" s="1" t="s">
        <v>327</v>
      </c>
      <c r="D2952" s="1">
        <v>4.01</v>
      </c>
      <c r="E2952" s="1">
        <v>14.59</v>
      </c>
      <c r="F2952" s="1">
        <v>18.600000000000001</v>
      </c>
    </row>
    <row r="2953" spans="1:6" x14ac:dyDescent="0.2">
      <c r="A2953" s="1" t="s">
        <v>6034</v>
      </c>
      <c r="B2953" s="1" t="s">
        <v>6035</v>
      </c>
      <c r="C2953" s="1" t="s">
        <v>327</v>
      </c>
      <c r="D2953" s="1">
        <v>4.5199999999999996</v>
      </c>
      <c r="E2953" s="1">
        <v>14.59</v>
      </c>
      <c r="F2953" s="1">
        <v>19.11</v>
      </c>
    </row>
    <row r="2954" spans="1:6" x14ac:dyDescent="0.2">
      <c r="A2954" s="1" t="s">
        <v>233</v>
      </c>
      <c r="B2954" s="1" t="s">
        <v>6036</v>
      </c>
      <c r="C2954" s="1" t="s">
        <v>327</v>
      </c>
      <c r="D2954" s="1">
        <v>695.96</v>
      </c>
      <c r="E2954" s="1">
        <v>15.82</v>
      </c>
      <c r="F2954" s="1">
        <v>711.78</v>
      </c>
    </row>
    <row r="2955" spans="1:6" x14ac:dyDescent="0.2">
      <c r="A2955" s="1" t="s">
        <v>6037</v>
      </c>
      <c r="B2955" s="1" t="s">
        <v>6038</v>
      </c>
      <c r="C2955" s="1" t="s">
        <v>327</v>
      </c>
      <c r="D2955" s="1">
        <v>771.92</v>
      </c>
      <c r="E2955" s="1">
        <v>58.06</v>
      </c>
      <c r="F2955" s="1">
        <v>829.98</v>
      </c>
    </row>
    <row r="2956" spans="1:6" x14ac:dyDescent="0.2">
      <c r="A2956" s="1" t="s">
        <v>6039</v>
      </c>
      <c r="B2956" s="1" t="s">
        <v>6040</v>
      </c>
      <c r="C2956" s="1" t="s">
        <v>327</v>
      </c>
      <c r="D2956" s="1">
        <v>1782.14</v>
      </c>
      <c r="E2956" s="1">
        <v>58.06</v>
      </c>
      <c r="F2956" s="1">
        <v>1840.2</v>
      </c>
    </row>
    <row r="2957" spans="1:6" x14ac:dyDescent="0.2">
      <c r="A2957" s="1" t="s">
        <v>6041</v>
      </c>
      <c r="B2957" s="1" t="s">
        <v>6042</v>
      </c>
      <c r="C2957" s="1" t="s">
        <v>327</v>
      </c>
      <c r="D2957" s="1">
        <v>1281.1500000000001</v>
      </c>
      <c r="E2957" s="1">
        <v>5.13</v>
      </c>
      <c r="F2957" s="1">
        <v>1286.28</v>
      </c>
    </row>
    <row r="2958" spans="1:6" x14ac:dyDescent="0.2">
      <c r="A2958" s="1" t="s">
        <v>6043</v>
      </c>
      <c r="B2958" s="1" t="s">
        <v>6044</v>
      </c>
      <c r="C2958" s="1" t="s">
        <v>327</v>
      </c>
      <c r="D2958" s="1">
        <v>346.22</v>
      </c>
      <c r="E2958" s="1">
        <v>20.74</v>
      </c>
      <c r="F2958" s="1">
        <v>366.96</v>
      </c>
    </row>
    <row r="2959" spans="1:6" x14ac:dyDescent="0.2">
      <c r="A2959" s="1" t="s">
        <v>6045</v>
      </c>
      <c r="B2959" s="1" t="s">
        <v>6046</v>
      </c>
      <c r="C2959" s="1" t="s">
        <v>327</v>
      </c>
      <c r="D2959" s="1">
        <v>48.49</v>
      </c>
      <c r="E2959" s="1">
        <v>24.6</v>
      </c>
      <c r="F2959" s="1">
        <v>73.09</v>
      </c>
    </row>
    <row r="2960" spans="1:6" x14ac:dyDescent="0.2">
      <c r="A2960" s="1" t="s">
        <v>6047</v>
      </c>
      <c r="B2960" s="1" t="s">
        <v>6048</v>
      </c>
      <c r="C2960" s="1" t="s">
        <v>327</v>
      </c>
      <c r="D2960" s="1">
        <v>272.67</v>
      </c>
      <c r="E2960" s="1">
        <v>20.74</v>
      </c>
      <c r="F2960" s="1">
        <v>293.41000000000003</v>
      </c>
    </row>
    <row r="2961" spans="1:6" x14ac:dyDescent="0.2">
      <c r="A2961" s="1" t="s">
        <v>234</v>
      </c>
      <c r="B2961" s="1" t="s">
        <v>6049</v>
      </c>
      <c r="C2961" s="1" t="s">
        <v>327</v>
      </c>
      <c r="D2961" s="1">
        <v>473.77</v>
      </c>
      <c r="E2961" s="1">
        <v>20.74</v>
      </c>
      <c r="F2961" s="1">
        <v>494.51</v>
      </c>
    </row>
    <row r="2962" spans="1:6" x14ac:dyDescent="0.2">
      <c r="A2962" s="1" t="s">
        <v>6050</v>
      </c>
      <c r="B2962" s="1" t="s">
        <v>6051</v>
      </c>
    </row>
    <row r="2963" spans="1:6" x14ac:dyDescent="0.2">
      <c r="A2963" s="1" t="s">
        <v>6052</v>
      </c>
      <c r="B2963" s="1" t="s">
        <v>6053</v>
      </c>
      <c r="C2963" s="1" t="s">
        <v>379</v>
      </c>
      <c r="D2963" s="1">
        <v>482.02</v>
      </c>
      <c r="E2963" s="1">
        <v>24.31</v>
      </c>
      <c r="F2963" s="1">
        <v>506.33</v>
      </c>
    </row>
    <row r="2964" spans="1:6" x14ac:dyDescent="0.2">
      <c r="A2964" s="1" t="s">
        <v>6054</v>
      </c>
      <c r="B2964" s="1" t="s">
        <v>6055</v>
      </c>
      <c r="C2964" s="1" t="s">
        <v>379</v>
      </c>
      <c r="D2964" s="1">
        <v>234.39</v>
      </c>
      <c r="E2964" s="1">
        <v>74.8</v>
      </c>
      <c r="F2964" s="1">
        <v>309.19</v>
      </c>
    </row>
    <row r="2965" spans="1:6" x14ac:dyDescent="0.2">
      <c r="A2965" s="1" t="s">
        <v>6056</v>
      </c>
      <c r="B2965" s="1" t="s">
        <v>6057</v>
      </c>
      <c r="C2965" s="1" t="s">
        <v>379</v>
      </c>
      <c r="D2965" s="1">
        <v>852.29</v>
      </c>
      <c r="E2965" s="1">
        <v>24.31</v>
      </c>
      <c r="F2965" s="1">
        <v>876.6</v>
      </c>
    </row>
    <row r="2966" spans="1:6" x14ac:dyDescent="0.2">
      <c r="A2966" s="1" t="s">
        <v>6058</v>
      </c>
      <c r="B2966" s="1" t="s">
        <v>6059</v>
      </c>
    </row>
    <row r="2967" spans="1:6" x14ac:dyDescent="0.2">
      <c r="A2967" s="1" t="s">
        <v>6060</v>
      </c>
      <c r="B2967" s="1" t="s">
        <v>6061</v>
      </c>
      <c r="C2967" s="1" t="s">
        <v>437</v>
      </c>
      <c r="D2967" s="1">
        <v>1173.53</v>
      </c>
      <c r="E2967" s="1">
        <v>58.34</v>
      </c>
      <c r="F2967" s="1">
        <v>1231.8699999999999</v>
      </c>
    </row>
    <row r="2968" spans="1:6" x14ac:dyDescent="0.2">
      <c r="A2968" s="1" t="s">
        <v>6062</v>
      </c>
      <c r="B2968" s="1" t="s">
        <v>6063</v>
      </c>
      <c r="C2968" s="1" t="s">
        <v>437</v>
      </c>
      <c r="D2968" s="1">
        <v>904.55</v>
      </c>
      <c r="E2968" s="1">
        <v>58.34</v>
      </c>
      <c r="F2968" s="1">
        <v>962.89</v>
      </c>
    </row>
    <row r="2969" spans="1:6" x14ac:dyDescent="0.2">
      <c r="A2969" s="1" t="s">
        <v>6064</v>
      </c>
      <c r="B2969" s="1" t="s">
        <v>6065</v>
      </c>
      <c r="C2969" s="1" t="s">
        <v>327</v>
      </c>
      <c r="D2969" s="1">
        <v>1031.3599999999999</v>
      </c>
      <c r="E2969" s="1">
        <v>124.41</v>
      </c>
      <c r="F2969" s="1">
        <v>1155.77</v>
      </c>
    </row>
    <row r="2970" spans="1:6" x14ac:dyDescent="0.2">
      <c r="A2970" s="1" t="s">
        <v>6066</v>
      </c>
      <c r="B2970" s="1" t="s">
        <v>6067</v>
      </c>
      <c r="C2970" s="1" t="s">
        <v>327</v>
      </c>
      <c r="D2970" s="1">
        <v>250.92</v>
      </c>
      <c r="E2970" s="1">
        <v>20.74</v>
      </c>
      <c r="F2970" s="1">
        <v>271.66000000000003</v>
      </c>
    </row>
    <row r="2971" spans="1:6" x14ac:dyDescent="0.2">
      <c r="A2971" s="1" t="s">
        <v>6068</v>
      </c>
      <c r="B2971" s="1" t="s">
        <v>6069</v>
      </c>
      <c r="C2971" s="1" t="s">
        <v>327</v>
      </c>
      <c r="D2971" s="1">
        <v>237.83</v>
      </c>
      <c r="E2971" s="1">
        <v>20.74</v>
      </c>
      <c r="F2971" s="1">
        <v>258.57</v>
      </c>
    </row>
    <row r="2972" spans="1:6" x14ac:dyDescent="0.2">
      <c r="A2972" s="1" t="s">
        <v>6070</v>
      </c>
      <c r="B2972" s="1" t="s">
        <v>6071</v>
      </c>
      <c r="C2972" s="1" t="s">
        <v>327</v>
      </c>
      <c r="D2972" s="1">
        <v>247.74</v>
      </c>
      <c r="E2972" s="1">
        <v>20.74</v>
      </c>
      <c r="F2972" s="1">
        <v>268.48</v>
      </c>
    </row>
    <row r="2973" spans="1:6" x14ac:dyDescent="0.2">
      <c r="A2973" s="1" t="s">
        <v>6072</v>
      </c>
      <c r="B2973" s="1" t="s">
        <v>6073</v>
      </c>
      <c r="C2973" s="1" t="s">
        <v>327</v>
      </c>
      <c r="D2973" s="1">
        <v>291.19</v>
      </c>
      <c r="E2973" s="1">
        <v>20.74</v>
      </c>
      <c r="F2973" s="1">
        <v>311.93</v>
      </c>
    </row>
    <row r="2974" spans="1:6" x14ac:dyDescent="0.2">
      <c r="A2974" s="1" t="s">
        <v>6074</v>
      </c>
      <c r="B2974" s="1" t="s">
        <v>6075</v>
      </c>
      <c r="C2974" s="1" t="s">
        <v>327</v>
      </c>
      <c r="D2974" s="1">
        <v>735.89</v>
      </c>
      <c r="E2974" s="1">
        <v>20.74</v>
      </c>
      <c r="F2974" s="1">
        <v>756.63</v>
      </c>
    </row>
    <row r="2975" spans="1:6" x14ac:dyDescent="0.2">
      <c r="A2975" s="1" t="s">
        <v>6076</v>
      </c>
      <c r="B2975" s="1" t="s">
        <v>6077</v>
      </c>
      <c r="C2975" s="1" t="s">
        <v>327</v>
      </c>
      <c r="D2975" s="1">
        <v>453.64</v>
      </c>
      <c r="E2975" s="1">
        <v>20.74</v>
      </c>
      <c r="F2975" s="1">
        <v>474.38</v>
      </c>
    </row>
    <row r="2976" spans="1:6" x14ac:dyDescent="0.2">
      <c r="A2976" s="1" t="s">
        <v>6078</v>
      </c>
      <c r="B2976" s="1" t="s">
        <v>6079</v>
      </c>
      <c r="C2976" s="1" t="s">
        <v>327</v>
      </c>
      <c r="D2976" s="1">
        <v>530.23</v>
      </c>
      <c r="E2976" s="1">
        <v>20.74</v>
      </c>
      <c r="F2976" s="1">
        <v>550.97</v>
      </c>
    </row>
    <row r="2977" spans="1:6" x14ac:dyDescent="0.2">
      <c r="A2977" s="1" t="s">
        <v>6080</v>
      </c>
      <c r="B2977" s="1" t="s">
        <v>6081</v>
      </c>
      <c r="C2977" s="1" t="s">
        <v>327</v>
      </c>
      <c r="D2977" s="1">
        <v>677.97</v>
      </c>
      <c r="E2977" s="1">
        <v>20.74</v>
      </c>
      <c r="F2977" s="1">
        <v>698.71</v>
      </c>
    </row>
    <row r="2978" spans="1:6" x14ac:dyDescent="0.2">
      <c r="A2978" s="1" t="s">
        <v>6082</v>
      </c>
      <c r="B2978" s="1" t="s">
        <v>6083</v>
      </c>
      <c r="C2978" s="1" t="s">
        <v>327</v>
      </c>
      <c r="D2978" s="1">
        <v>848.99</v>
      </c>
      <c r="E2978" s="1">
        <v>20.74</v>
      </c>
      <c r="F2978" s="1">
        <v>869.73</v>
      </c>
    </row>
    <row r="2979" spans="1:6" x14ac:dyDescent="0.2">
      <c r="A2979" s="1" t="s">
        <v>6084</v>
      </c>
      <c r="B2979" s="1" t="s">
        <v>6085</v>
      </c>
      <c r="C2979" s="1" t="s">
        <v>327</v>
      </c>
      <c r="D2979" s="1">
        <v>1197.58</v>
      </c>
      <c r="E2979" s="1">
        <v>20.74</v>
      </c>
      <c r="F2979" s="1">
        <v>1218.32</v>
      </c>
    </row>
    <row r="2980" spans="1:6" x14ac:dyDescent="0.2">
      <c r="A2980" s="1" t="s">
        <v>6086</v>
      </c>
      <c r="B2980" s="1" t="s">
        <v>6087</v>
      </c>
      <c r="C2980" s="1" t="s">
        <v>327</v>
      </c>
      <c r="D2980" s="1">
        <v>1149.5</v>
      </c>
      <c r="E2980" s="1">
        <v>20.74</v>
      </c>
      <c r="F2980" s="1">
        <v>1170.24</v>
      </c>
    </row>
    <row r="2981" spans="1:6" x14ac:dyDescent="0.2">
      <c r="A2981" s="1" t="s">
        <v>6088</v>
      </c>
      <c r="B2981" s="1" t="s">
        <v>6089</v>
      </c>
      <c r="C2981" s="1" t="s">
        <v>327</v>
      </c>
      <c r="D2981" s="1">
        <v>1779.73</v>
      </c>
      <c r="E2981" s="1">
        <v>20.74</v>
      </c>
      <c r="F2981" s="1">
        <v>1800.47</v>
      </c>
    </row>
    <row r="2982" spans="1:6" x14ac:dyDescent="0.2">
      <c r="A2982" s="1" t="s">
        <v>6090</v>
      </c>
      <c r="B2982" s="1" t="s">
        <v>6091</v>
      </c>
      <c r="C2982" s="1" t="s">
        <v>327</v>
      </c>
      <c r="D2982" s="1">
        <v>4903.01</v>
      </c>
      <c r="E2982" s="1">
        <v>20.74</v>
      </c>
      <c r="F2982" s="1">
        <v>4923.75</v>
      </c>
    </row>
    <row r="2983" spans="1:6" x14ac:dyDescent="0.2">
      <c r="A2983" s="1" t="s">
        <v>6092</v>
      </c>
      <c r="B2983" s="1" t="s">
        <v>6093</v>
      </c>
      <c r="C2983" s="1" t="s">
        <v>327</v>
      </c>
      <c r="D2983" s="1">
        <v>1972.1</v>
      </c>
      <c r="E2983" s="1">
        <v>20.74</v>
      </c>
      <c r="F2983" s="1">
        <v>1992.84</v>
      </c>
    </row>
    <row r="2984" spans="1:6" x14ac:dyDescent="0.2">
      <c r="A2984" s="1" t="s">
        <v>6094</v>
      </c>
      <c r="B2984" s="1" t="s">
        <v>6095</v>
      </c>
      <c r="C2984" s="1" t="s">
        <v>327</v>
      </c>
      <c r="D2984" s="1">
        <v>785.26</v>
      </c>
      <c r="E2984" s="1">
        <v>20.74</v>
      </c>
      <c r="F2984" s="1">
        <v>806</v>
      </c>
    </row>
    <row r="2985" spans="1:6" x14ac:dyDescent="0.2">
      <c r="A2985" s="1" t="s">
        <v>6096</v>
      </c>
      <c r="B2985" s="1" t="s">
        <v>6097</v>
      </c>
      <c r="C2985" s="1" t="s">
        <v>327</v>
      </c>
      <c r="D2985" s="1">
        <v>761.42</v>
      </c>
      <c r="E2985" s="1">
        <v>20.74</v>
      </c>
      <c r="F2985" s="1">
        <v>782.16</v>
      </c>
    </row>
    <row r="2986" spans="1:6" x14ac:dyDescent="0.2">
      <c r="A2986" s="1" t="s">
        <v>6098</v>
      </c>
      <c r="B2986" s="1" t="s">
        <v>6099</v>
      </c>
      <c r="C2986" s="1" t="s">
        <v>327</v>
      </c>
      <c r="D2986" s="1">
        <v>1103.29</v>
      </c>
      <c r="E2986" s="1">
        <v>20.74</v>
      </c>
      <c r="F2986" s="1">
        <v>1124.03</v>
      </c>
    </row>
    <row r="2987" spans="1:6" x14ac:dyDescent="0.2">
      <c r="A2987" s="1" t="s">
        <v>6100</v>
      </c>
      <c r="B2987" s="1" t="s">
        <v>6101</v>
      </c>
    </row>
    <row r="2988" spans="1:6" x14ac:dyDescent="0.2">
      <c r="A2988" s="1" t="s">
        <v>6102</v>
      </c>
      <c r="B2988" s="1" t="s">
        <v>6103</v>
      </c>
      <c r="C2988" s="1" t="s">
        <v>327</v>
      </c>
      <c r="D2988" s="1">
        <v>15.19</v>
      </c>
      <c r="E2988" s="1">
        <v>16.59</v>
      </c>
      <c r="F2988" s="1">
        <v>31.78</v>
      </c>
    </row>
    <row r="2989" spans="1:6" x14ac:dyDescent="0.2">
      <c r="A2989" s="1" t="s">
        <v>6104</v>
      </c>
      <c r="B2989" s="1" t="s">
        <v>6105</v>
      </c>
      <c r="C2989" s="1" t="s">
        <v>327</v>
      </c>
      <c r="D2989" s="1">
        <v>0.06</v>
      </c>
      <c r="E2989" s="1">
        <v>20.74</v>
      </c>
      <c r="F2989" s="1">
        <v>20.8</v>
      </c>
    </row>
    <row r="2990" spans="1:6" x14ac:dyDescent="0.2">
      <c r="A2990" s="1" t="s">
        <v>6106</v>
      </c>
      <c r="B2990" s="1" t="s">
        <v>6107</v>
      </c>
      <c r="C2990" s="1" t="s">
        <v>327</v>
      </c>
      <c r="D2990" s="1">
        <v>0.06</v>
      </c>
      <c r="E2990" s="1">
        <v>20.74</v>
      </c>
      <c r="F2990" s="1">
        <v>20.8</v>
      </c>
    </row>
    <row r="2991" spans="1:6" x14ac:dyDescent="0.2">
      <c r="A2991" s="1" t="s">
        <v>6108</v>
      </c>
      <c r="B2991" s="1" t="s">
        <v>6109</v>
      </c>
      <c r="C2991" s="1" t="s">
        <v>327</v>
      </c>
      <c r="D2991" s="1">
        <v>0.86</v>
      </c>
      <c r="E2991" s="1">
        <v>58.34</v>
      </c>
      <c r="F2991" s="1">
        <v>59.2</v>
      </c>
    </row>
    <row r="2992" spans="1:6" x14ac:dyDescent="0.2">
      <c r="A2992" s="1" t="s">
        <v>6110</v>
      </c>
      <c r="B2992" s="1" t="s">
        <v>6111</v>
      </c>
      <c r="C2992" s="1" t="s">
        <v>327</v>
      </c>
      <c r="E2992" s="1">
        <v>103.68</v>
      </c>
      <c r="F2992" s="1">
        <v>103.68</v>
      </c>
    </row>
    <row r="2993" spans="1:8" x14ac:dyDescent="0.2">
      <c r="A2993" s="1" t="s">
        <v>6112</v>
      </c>
      <c r="B2993" s="1" t="s">
        <v>6113</v>
      </c>
      <c r="C2993" s="1" t="s">
        <v>327</v>
      </c>
      <c r="D2993" s="1">
        <v>34.520000000000003</v>
      </c>
      <c r="E2993" s="1">
        <v>5.0599999999999996</v>
      </c>
      <c r="F2993" s="1">
        <v>39.58</v>
      </c>
    </row>
    <row r="2994" spans="1:8" x14ac:dyDescent="0.2">
      <c r="A2994" s="1" t="s">
        <v>6114</v>
      </c>
      <c r="B2994" s="1" t="s">
        <v>6115</v>
      </c>
      <c r="C2994" s="1" t="s">
        <v>327</v>
      </c>
      <c r="D2994" s="1">
        <v>7.45</v>
      </c>
      <c r="E2994" s="1">
        <v>5.0599999999999996</v>
      </c>
      <c r="F2994" s="1">
        <v>12.51</v>
      </c>
    </row>
    <row r="2995" spans="1:8" x14ac:dyDescent="0.2">
      <c r="A2995" s="1" t="s">
        <v>6116</v>
      </c>
      <c r="B2995" s="1" t="s">
        <v>6117</v>
      </c>
      <c r="C2995" s="1" t="s">
        <v>327</v>
      </c>
      <c r="D2995" s="1">
        <v>126.18</v>
      </c>
      <c r="E2995" s="1">
        <v>2.87</v>
      </c>
      <c r="F2995" s="1">
        <v>129.05000000000001</v>
      </c>
    </row>
    <row r="2996" spans="1:8" x14ac:dyDescent="0.2">
      <c r="A2996" s="1" t="s">
        <v>6118</v>
      </c>
      <c r="B2996" s="1" t="s">
        <v>6119</v>
      </c>
      <c r="C2996" s="1" t="s">
        <v>327</v>
      </c>
      <c r="D2996" s="1">
        <v>38.1</v>
      </c>
      <c r="E2996" s="1">
        <v>1.69</v>
      </c>
      <c r="F2996" s="1">
        <v>39.79</v>
      </c>
    </row>
    <row r="2997" spans="1:8" x14ac:dyDescent="0.2">
      <c r="A2997" s="1" t="s">
        <v>6120</v>
      </c>
      <c r="B2997" s="1" t="s">
        <v>6121</v>
      </c>
      <c r="C2997" s="1" t="s">
        <v>327</v>
      </c>
      <c r="D2997" s="1">
        <v>66.75</v>
      </c>
      <c r="E2997" s="1">
        <v>5.0599999999999996</v>
      </c>
      <c r="F2997" s="1">
        <v>71.81</v>
      </c>
    </row>
    <row r="2998" spans="1:8" x14ac:dyDescent="0.2">
      <c r="A2998" s="1" t="s">
        <v>6122</v>
      </c>
      <c r="B2998" s="1" t="s">
        <v>6123</v>
      </c>
      <c r="C2998" s="1" t="s">
        <v>327</v>
      </c>
      <c r="D2998" s="1">
        <v>63.14</v>
      </c>
      <c r="E2998" s="1">
        <v>2.87</v>
      </c>
      <c r="F2998" s="1">
        <v>66.010000000000005</v>
      </c>
    </row>
    <row r="2999" spans="1:8" x14ac:dyDescent="0.2">
      <c r="A2999" s="1" t="s">
        <v>6124</v>
      </c>
      <c r="B2999" s="1" t="s">
        <v>6125</v>
      </c>
      <c r="C2999" s="1" t="s">
        <v>327</v>
      </c>
      <c r="D2999" s="1">
        <v>61.4</v>
      </c>
      <c r="E2999" s="1">
        <v>2.87</v>
      </c>
      <c r="F2999" s="1">
        <v>64.27</v>
      </c>
    </row>
    <row r="3000" spans="1:8" x14ac:dyDescent="0.2">
      <c r="A3000" s="1" t="s">
        <v>6126</v>
      </c>
      <c r="B3000" s="1" t="s">
        <v>6127</v>
      </c>
      <c r="C3000" s="1" t="s">
        <v>327</v>
      </c>
      <c r="D3000" s="1">
        <v>65.819999999999993</v>
      </c>
      <c r="E3000" s="1">
        <v>37.32</v>
      </c>
      <c r="F3000" s="1">
        <v>103.14</v>
      </c>
    </row>
    <row r="3001" spans="1:8" x14ac:dyDescent="0.2">
      <c r="A3001" s="1" t="s">
        <v>6128</v>
      </c>
      <c r="B3001" s="1" t="s">
        <v>6129</v>
      </c>
      <c r="C3001" s="1" t="s">
        <v>327</v>
      </c>
      <c r="D3001" s="1">
        <v>146.69</v>
      </c>
      <c r="E3001" s="1">
        <v>20.74</v>
      </c>
      <c r="F3001" s="1">
        <v>167.43</v>
      </c>
    </row>
    <row r="3002" spans="1:8" x14ac:dyDescent="0.2">
      <c r="A3002" s="1" t="s">
        <v>6130</v>
      </c>
      <c r="B3002" s="1" t="s">
        <v>6131</v>
      </c>
      <c r="C3002" s="1" t="s">
        <v>327</v>
      </c>
      <c r="D3002" s="1">
        <v>166.86</v>
      </c>
      <c r="E3002" s="1">
        <v>20.74</v>
      </c>
      <c r="F3002" s="1">
        <v>187.6</v>
      </c>
    </row>
    <row r="3003" spans="1:8" x14ac:dyDescent="0.2">
      <c r="A3003" s="1" t="s">
        <v>6132</v>
      </c>
      <c r="B3003" s="1" t="s">
        <v>6133</v>
      </c>
      <c r="C3003" s="1" t="s">
        <v>327</v>
      </c>
      <c r="D3003" s="1">
        <v>39.79</v>
      </c>
      <c r="E3003" s="1">
        <v>5.0599999999999996</v>
      </c>
      <c r="F3003" s="1">
        <v>44.85</v>
      </c>
    </row>
    <row r="3004" spans="1:8" x14ac:dyDescent="0.2">
      <c r="A3004" s="1" t="s">
        <v>6134</v>
      </c>
      <c r="B3004" s="1" t="s">
        <v>6135</v>
      </c>
      <c r="C3004" s="1" t="s">
        <v>327</v>
      </c>
      <c r="D3004" s="1">
        <v>25.06</v>
      </c>
      <c r="E3004" s="1">
        <v>16.59</v>
      </c>
      <c r="F3004" s="1">
        <v>41.65</v>
      </c>
      <c r="H3004" s="1" t="s">
        <v>8318</v>
      </c>
    </row>
    <row r="3005" spans="1:8" x14ac:dyDescent="0.2">
      <c r="A3005" s="1" t="s">
        <v>6136</v>
      </c>
      <c r="B3005" s="1" t="s">
        <v>6137</v>
      </c>
      <c r="C3005" s="1" t="s">
        <v>327</v>
      </c>
      <c r="D3005" s="1">
        <v>15.22</v>
      </c>
      <c r="E3005" s="1">
        <v>16.59</v>
      </c>
      <c r="F3005" s="1">
        <v>31.81</v>
      </c>
    </row>
    <row r="3006" spans="1:8" x14ac:dyDescent="0.2">
      <c r="A3006" s="1" t="s">
        <v>6138</v>
      </c>
      <c r="B3006" s="1" t="s">
        <v>6139</v>
      </c>
      <c r="C3006" s="1" t="s">
        <v>327</v>
      </c>
      <c r="D3006" s="1">
        <v>42.03</v>
      </c>
      <c r="E3006" s="1">
        <v>2.5299999999999998</v>
      </c>
      <c r="F3006" s="1">
        <v>44.56</v>
      </c>
    </row>
    <row r="3007" spans="1:8" x14ac:dyDescent="0.2">
      <c r="A3007" s="1" t="s">
        <v>6140</v>
      </c>
      <c r="B3007" s="1" t="s">
        <v>6141</v>
      </c>
      <c r="C3007" s="1" t="s">
        <v>327</v>
      </c>
      <c r="D3007" s="1">
        <v>8.81</v>
      </c>
      <c r="E3007" s="1">
        <v>7.05</v>
      </c>
      <c r="F3007" s="1">
        <v>15.86</v>
      </c>
    </row>
    <row r="3008" spans="1:8" x14ac:dyDescent="0.2">
      <c r="A3008" s="1" t="s">
        <v>6142</v>
      </c>
      <c r="B3008" s="1" t="s">
        <v>6143</v>
      </c>
      <c r="C3008" s="1" t="s">
        <v>327</v>
      </c>
      <c r="D3008" s="1">
        <v>294.64999999999998</v>
      </c>
      <c r="E3008" s="1">
        <v>29.17</v>
      </c>
      <c r="F3008" s="1">
        <v>323.82</v>
      </c>
    </row>
    <row r="3009" spans="1:6" x14ac:dyDescent="0.2">
      <c r="A3009" s="1" t="s">
        <v>6144</v>
      </c>
      <c r="B3009" s="1" t="s">
        <v>6145</v>
      </c>
      <c r="C3009" s="1" t="s">
        <v>327</v>
      </c>
      <c r="D3009" s="1">
        <v>5.72</v>
      </c>
      <c r="E3009" s="1">
        <v>1.69</v>
      </c>
      <c r="F3009" s="1">
        <v>7.41</v>
      </c>
    </row>
    <row r="3010" spans="1:6" x14ac:dyDescent="0.2">
      <c r="A3010" s="1" t="s">
        <v>6146</v>
      </c>
      <c r="B3010" s="1" t="s">
        <v>6147</v>
      </c>
      <c r="C3010" s="1" t="s">
        <v>327</v>
      </c>
      <c r="D3010" s="1">
        <v>55.82</v>
      </c>
      <c r="E3010" s="1">
        <v>1.69</v>
      </c>
      <c r="F3010" s="1">
        <v>57.51</v>
      </c>
    </row>
    <row r="3011" spans="1:6" x14ac:dyDescent="0.2">
      <c r="A3011" s="1" t="s">
        <v>6148</v>
      </c>
      <c r="B3011" s="1" t="s">
        <v>6149</v>
      </c>
      <c r="C3011" s="1" t="s">
        <v>327</v>
      </c>
      <c r="D3011" s="1">
        <v>106.4</v>
      </c>
      <c r="E3011" s="1">
        <v>8.2899999999999991</v>
      </c>
      <c r="F3011" s="1">
        <v>114.69</v>
      </c>
    </row>
    <row r="3012" spans="1:6" x14ac:dyDescent="0.2">
      <c r="A3012" s="1" t="s">
        <v>6150</v>
      </c>
      <c r="B3012" s="1" t="s">
        <v>6151</v>
      </c>
      <c r="C3012" s="1" t="s">
        <v>327</v>
      </c>
      <c r="D3012" s="1">
        <v>36.76</v>
      </c>
      <c r="E3012" s="1">
        <v>8.2899999999999991</v>
      </c>
      <c r="F3012" s="1">
        <v>45.05</v>
      </c>
    </row>
    <row r="3013" spans="1:6" x14ac:dyDescent="0.2">
      <c r="A3013" s="1" t="s">
        <v>6152</v>
      </c>
      <c r="B3013" s="1" t="s">
        <v>235</v>
      </c>
    </row>
    <row r="3014" spans="1:6" x14ac:dyDescent="0.2">
      <c r="A3014" s="1" t="s">
        <v>6153</v>
      </c>
      <c r="B3014" s="1" t="s">
        <v>6154</v>
      </c>
    </row>
    <row r="3015" spans="1:6" x14ac:dyDescent="0.2">
      <c r="A3015" s="1" t="s">
        <v>236</v>
      </c>
      <c r="B3015" s="1" t="s">
        <v>6155</v>
      </c>
      <c r="C3015" s="1" t="s">
        <v>327</v>
      </c>
      <c r="D3015" s="1">
        <v>854.62</v>
      </c>
      <c r="E3015" s="1">
        <v>510.3</v>
      </c>
      <c r="F3015" s="1">
        <v>1364.92</v>
      </c>
    </row>
    <row r="3016" spans="1:6" x14ac:dyDescent="0.2">
      <c r="A3016" s="1" t="s">
        <v>6156</v>
      </c>
      <c r="B3016" s="1" t="s">
        <v>6157</v>
      </c>
      <c r="C3016" s="1" t="s">
        <v>327</v>
      </c>
      <c r="D3016" s="1">
        <v>903.92</v>
      </c>
      <c r="E3016" s="1">
        <v>510.3</v>
      </c>
      <c r="F3016" s="1">
        <v>1414.22</v>
      </c>
    </row>
    <row r="3017" spans="1:6" x14ac:dyDescent="0.2">
      <c r="A3017" s="1" t="s">
        <v>6158</v>
      </c>
      <c r="B3017" s="1" t="s">
        <v>6159</v>
      </c>
      <c r="C3017" s="1" t="s">
        <v>327</v>
      </c>
      <c r="D3017" s="1">
        <v>2572.37</v>
      </c>
      <c r="E3017" s="1">
        <v>899.87</v>
      </c>
      <c r="F3017" s="1">
        <v>3472.24</v>
      </c>
    </row>
    <row r="3018" spans="1:6" x14ac:dyDescent="0.2">
      <c r="A3018" s="1" t="s">
        <v>6160</v>
      </c>
      <c r="B3018" s="1" t="s">
        <v>6161</v>
      </c>
      <c r="C3018" s="1" t="s">
        <v>327</v>
      </c>
      <c r="D3018" s="1">
        <v>2739.74</v>
      </c>
      <c r="E3018" s="1">
        <v>899.87</v>
      </c>
      <c r="F3018" s="1">
        <v>3639.61</v>
      </c>
    </row>
    <row r="3019" spans="1:6" x14ac:dyDescent="0.2">
      <c r="A3019" s="1" t="s">
        <v>6162</v>
      </c>
      <c r="B3019" s="1" t="s">
        <v>6163</v>
      </c>
      <c r="C3019" s="1" t="s">
        <v>327</v>
      </c>
      <c r="D3019" s="1">
        <v>3061.61</v>
      </c>
      <c r="E3019" s="1">
        <v>899.87</v>
      </c>
      <c r="F3019" s="1">
        <v>3961.48</v>
      </c>
    </row>
    <row r="3020" spans="1:6" x14ac:dyDescent="0.2">
      <c r="A3020" s="1" t="s">
        <v>6164</v>
      </c>
      <c r="B3020" s="1" t="s">
        <v>6165</v>
      </c>
      <c r="C3020" s="1" t="s">
        <v>327</v>
      </c>
      <c r="D3020" s="1">
        <v>3371.46</v>
      </c>
      <c r="E3020" s="1">
        <v>899.87</v>
      </c>
      <c r="F3020" s="1">
        <v>4271.33</v>
      </c>
    </row>
    <row r="3021" spans="1:6" x14ac:dyDescent="0.2">
      <c r="A3021" s="1" t="s">
        <v>6166</v>
      </c>
      <c r="B3021" s="1" t="s">
        <v>6167</v>
      </c>
    </row>
    <row r="3022" spans="1:6" x14ac:dyDescent="0.2">
      <c r="A3022" s="1" t="s">
        <v>237</v>
      </c>
      <c r="B3022" s="1" t="s">
        <v>6168</v>
      </c>
      <c r="C3022" s="1" t="s">
        <v>327</v>
      </c>
      <c r="D3022" s="1">
        <v>2051.85</v>
      </c>
      <c r="E3022" s="1">
        <v>650.49</v>
      </c>
      <c r="F3022" s="1">
        <v>2702.34</v>
      </c>
    </row>
    <row r="3023" spans="1:6" x14ac:dyDescent="0.2">
      <c r="A3023" s="1" t="s">
        <v>6169</v>
      </c>
      <c r="B3023" s="1" t="s">
        <v>6170</v>
      </c>
      <c r="C3023" s="1" t="s">
        <v>327</v>
      </c>
      <c r="D3023" s="1">
        <v>4728</v>
      </c>
      <c r="E3023" s="1">
        <v>1389.54</v>
      </c>
      <c r="F3023" s="1">
        <v>6117.54</v>
      </c>
    </row>
    <row r="3024" spans="1:6" x14ac:dyDescent="0.2">
      <c r="A3024" s="1" t="s">
        <v>6171</v>
      </c>
      <c r="B3024" s="1" t="s">
        <v>6172</v>
      </c>
      <c r="C3024" s="1" t="s">
        <v>327</v>
      </c>
      <c r="D3024" s="1">
        <v>7870.45</v>
      </c>
      <c r="E3024" s="1">
        <v>1831.61</v>
      </c>
      <c r="F3024" s="1">
        <v>9702.06</v>
      </c>
    </row>
    <row r="3025" spans="1:8" x14ac:dyDescent="0.2">
      <c r="A3025" s="1" t="s">
        <v>6173</v>
      </c>
      <c r="B3025" s="1" t="s">
        <v>6174</v>
      </c>
      <c r="C3025" s="1" t="s">
        <v>327</v>
      </c>
      <c r="D3025" s="1">
        <v>10990.68</v>
      </c>
      <c r="E3025" s="1">
        <v>2220.6799999999998</v>
      </c>
      <c r="F3025" s="1">
        <v>13211.36</v>
      </c>
    </row>
    <row r="3026" spans="1:8" x14ac:dyDescent="0.2">
      <c r="A3026" s="1" t="s">
        <v>6175</v>
      </c>
      <c r="B3026" s="1" t="s">
        <v>6176</v>
      </c>
      <c r="C3026" s="1" t="s">
        <v>327</v>
      </c>
      <c r="D3026" s="1">
        <v>639.4</v>
      </c>
      <c r="E3026" s="1">
        <v>442</v>
      </c>
      <c r="F3026" s="1">
        <v>1081.4000000000001</v>
      </c>
    </row>
    <row r="3027" spans="1:8" x14ac:dyDescent="0.2">
      <c r="A3027" s="1" t="s">
        <v>6177</v>
      </c>
      <c r="B3027" s="1" t="s">
        <v>6178</v>
      </c>
    </row>
    <row r="3028" spans="1:8" x14ac:dyDescent="0.2">
      <c r="A3028" s="1" t="s">
        <v>6179</v>
      </c>
      <c r="B3028" s="1" t="s">
        <v>6180</v>
      </c>
      <c r="C3028" s="1" t="s">
        <v>327</v>
      </c>
      <c r="D3028" s="1">
        <v>2528.7399999999998</v>
      </c>
      <c r="E3028" s="1">
        <v>31.1</v>
      </c>
      <c r="F3028" s="1">
        <v>2559.84</v>
      </c>
    </row>
    <row r="3029" spans="1:8" x14ac:dyDescent="0.2">
      <c r="A3029" s="1" t="s">
        <v>6181</v>
      </c>
      <c r="B3029" s="1" t="s">
        <v>6182</v>
      </c>
      <c r="C3029" s="1" t="s">
        <v>327</v>
      </c>
      <c r="D3029" s="1">
        <v>3519.64</v>
      </c>
      <c r="E3029" s="1">
        <v>31.1</v>
      </c>
      <c r="F3029" s="1">
        <v>3550.74</v>
      </c>
    </row>
    <row r="3030" spans="1:8" x14ac:dyDescent="0.2">
      <c r="A3030" s="1" t="s">
        <v>238</v>
      </c>
      <c r="B3030" s="1" t="s">
        <v>6183</v>
      </c>
      <c r="C3030" s="1" t="s">
        <v>327</v>
      </c>
      <c r="D3030" s="1">
        <v>605.54</v>
      </c>
      <c r="E3030" s="1">
        <v>49.76</v>
      </c>
      <c r="F3030" s="1">
        <v>655.29999999999995</v>
      </c>
    </row>
    <row r="3031" spans="1:8" x14ac:dyDescent="0.2">
      <c r="A3031" s="1" t="s">
        <v>6184</v>
      </c>
      <c r="B3031" s="1" t="s">
        <v>6185</v>
      </c>
      <c r="C3031" s="1" t="s">
        <v>327</v>
      </c>
      <c r="D3031" s="1">
        <v>944.69</v>
      </c>
      <c r="E3031" s="1">
        <v>49.76</v>
      </c>
      <c r="F3031" s="1">
        <v>994.45</v>
      </c>
    </row>
    <row r="3032" spans="1:8" x14ac:dyDescent="0.2">
      <c r="A3032" s="1" t="s">
        <v>6186</v>
      </c>
      <c r="B3032" s="1" t="s">
        <v>6187</v>
      </c>
      <c r="C3032" s="1" t="s">
        <v>327</v>
      </c>
      <c r="D3032" s="1">
        <v>2526.02</v>
      </c>
      <c r="E3032" s="1">
        <v>31.1</v>
      </c>
      <c r="F3032" s="1">
        <v>2557.12</v>
      </c>
    </row>
    <row r="3033" spans="1:8" x14ac:dyDescent="0.2">
      <c r="A3033" s="1" t="s">
        <v>6188</v>
      </c>
      <c r="B3033" s="1" t="s">
        <v>6189</v>
      </c>
    </row>
    <row r="3034" spans="1:8" x14ac:dyDescent="0.2">
      <c r="A3034" s="1" t="s">
        <v>6190</v>
      </c>
      <c r="B3034" s="1" t="s">
        <v>6191</v>
      </c>
      <c r="C3034" s="1" t="s">
        <v>327</v>
      </c>
      <c r="D3034" s="1">
        <v>943</v>
      </c>
      <c r="F3034" s="1">
        <v>943</v>
      </c>
    </row>
    <row r="3035" spans="1:8" x14ac:dyDescent="0.2">
      <c r="A3035" s="1" t="s">
        <v>6192</v>
      </c>
      <c r="B3035" s="2" t="s">
        <v>239</v>
      </c>
      <c r="H3035" s="1" t="s">
        <v>8319</v>
      </c>
    </row>
    <row r="3036" spans="1:8" x14ac:dyDescent="0.2">
      <c r="A3036" s="1" t="s">
        <v>6193</v>
      </c>
      <c r="B3036" s="1" t="s">
        <v>6194</v>
      </c>
    </row>
    <row r="3037" spans="1:8" x14ac:dyDescent="0.2">
      <c r="A3037" s="1" t="s">
        <v>6195</v>
      </c>
      <c r="B3037" s="1" t="s">
        <v>6196</v>
      </c>
      <c r="C3037" s="1" t="s">
        <v>437</v>
      </c>
      <c r="D3037" s="1">
        <v>6.82</v>
      </c>
      <c r="E3037" s="1">
        <v>20.74</v>
      </c>
      <c r="F3037" s="1">
        <v>27.56</v>
      </c>
    </row>
    <row r="3038" spans="1:8" x14ac:dyDescent="0.2">
      <c r="A3038" s="1" t="s">
        <v>240</v>
      </c>
      <c r="B3038" s="1" t="s">
        <v>6197</v>
      </c>
      <c r="C3038" s="1" t="s">
        <v>437</v>
      </c>
      <c r="D3038" s="1">
        <v>7.8</v>
      </c>
      <c r="E3038" s="1">
        <v>20.74</v>
      </c>
      <c r="F3038" s="1">
        <v>28.54</v>
      </c>
      <c r="H3038" s="1" t="s">
        <v>8318</v>
      </c>
    </row>
    <row r="3039" spans="1:8" x14ac:dyDescent="0.2">
      <c r="A3039" s="1" t="s">
        <v>241</v>
      </c>
      <c r="B3039" s="1" t="s">
        <v>6198</v>
      </c>
      <c r="C3039" s="1" t="s">
        <v>437</v>
      </c>
      <c r="D3039" s="1">
        <v>17.809999999999999</v>
      </c>
      <c r="E3039" s="1">
        <v>20.74</v>
      </c>
      <c r="F3039" s="1">
        <v>38.549999999999997</v>
      </c>
    </row>
    <row r="3040" spans="1:8" x14ac:dyDescent="0.2">
      <c r="A3040" s="1" t="s">
        <v>6199</v>
      </c>
      <c r="B3040" s="1" t="s">
        <v>6200</v>
      </c>
      <c r="C3040" s="1" t="s">
        <v>437</v>
      </c>
      <c r="D3040" s="1">
        <v>25.45</v>
      </c>
      <c r="E3040" s="1">
        <v>20.74</v>
      </c>
      <c r="F3040" s="1">
        <v>46.19</v>
      </c>
    </row>
    <row r="3041" spans="1:8" x14ac:dyDescent="0.2">
      <c r="A3041" s="1" t="s">
        <v>242</v>
      </c>
      <c r="B3041" s="1" t="s">
        <v>6201</v>
      </c>
      <c r="C3041" s="1" t="s">
        <v>437</v>
      </c>
      <c r="D3041" s="1">
        <v>26.56</v>
      </c>
      <c r="E3041" s="1">
        <v>24.88</v>
      </c>
      <c r="F3041" s="1">
        <v>51.44</v>
      </c>
    </row>
    <row r="3042" spans="1:8" x14ac:dyDescent="0.2">
      <c r="A3042" s="1" t="s">
        <v>6202</v>
      </c>
      <c r="B3042" s="1" t="s">
        <v>6203</v>
      </c>
      <c r="C3042" s="1" t="s">
        <v>437</v>
      </c>
      <c r="D3042" s="1">
        <v>46.85</v>
      </c>
      <c r="E3042" s="1">
        <v>29.03</v>
      </c>
      <c r="F3042" s="1">
        <v>75.88</v>
      </c>
    </row>
    <row r="3043" spans="1:8" x14ac:dyDescent="0.2">
      <c r="A3043" s="1" t="s">
        <v>6204</v>
      </c>
      <c r="B3043" s="1" t="s">
        <v>6205</v>
      </c>
      <c r="C3043" s="1" t="s">
        <v>437</v>
      </c>
      <c r="D3043" s="1">
        <v>74.2</v>
      </c>
      <c r="E3043" s="1">
        <v>37.32</v>
      </c>
      <c r="F3043" s="1">
        <v>111.52</v>
      </c>
    </row>
    <row r="3044" spans="1:8" x14ac:dyDescent="0.2">
      <c r="A3044" s="1" t="s">
        <v>6206</v>
      </c>
      <c r="B3044" s="1" t="s">
        <v>6207</v>
      </c>
      <c r="C3044" s="1" t="s">
        <v>437</v>
      </c>
      <c r="D3044" s="1">
        <v>92.17</v>
      </c>
      <c r="E3044" s="1">
        <v>41.47</v>
      </c>
      <c r="F3044" s="1">
        <v>133.63999999999999</v>
      </c>
    </row>
    <row r="3045" spans="1:8" x14ac:dyDescent="0.2">
      <c r="A3045" s="1" t="s">
        <v>6208</v>
      </c>
      <c r="B3045" s="1" t="s">
        <v>6209</v>
      </c>
      <c r="C3045" s="1" t="s">
        <v>437</v>
      </c>
      <c r="D3045" s="1">
        <v>161.15</v>
      </c>
      <c r="E3045" s="1">
        <v>45.62</v>
      </c>
      <c r="F3045" s="1">
        <v>206.77</v>
      </c>
    </row>
    <row r="3046" spans="1:8" x14ac:dyDescent="0.2">
      <c r="A3046" s="1" t="s">
        <v>6210</v>
      </c>
      <c r="B3046" s="2" t="s">
        <v>6211</v>
      </c>
      <c r="H3046" s="1" t="s">
        <v>8319</v>
      </c>
    </row>
    <row r="3047" spans="1:8" x14ac:dyDescent="0.2">
      <c r="A3047" s="1" t="s">
        <v>243</v>
      </c>
      <c r="B3047" s="1" t="s">
        <v>6212</v>
      </c>
      <c r="C3047" s="1" t="s">
        <v>437</v>
      </c>
      <c r="D3047" s="1">
        <v>13.27</v>
      </c>
      <c r="E3047" s="1">
        <v>20.74</v>
      </c>
      <c r="F3047" s="1">
        <v>34.01</v>
      </c>
    </row>
    <row r="3048" spans="1:8" x14ac:dyDescent="0.2">
      <c r="A3048" s="1" t="s">
        <v>244</v>
      </c>
      <c r="B3048" s="1" t="s">
        <v>6213</v>
      </c>
      <c r="C3048" s="1" t="s">
        <v>437</v>
      </c>
      <c r="D3048" s="1">
        <v>18.760000000000002</v>
      </c>
      <c r="E3048" s="1">
        <v>24.88</v>
      </c>
      <c r="F3048" s="1">
        <v>43.64</v>
      </c>
      <c r="H3048" s="1" t="s">
        <v>8318</v>
      </c>
    </row>
    <row r="3049" spans="1:8" x14ac:dyDescent="0.2">
      <c r="A3049" s="1" t="s">
        <v>245</v>
      </c>
      <c r="B3049" s="1" t="s">
        <v>6214</v>
      </c>
      <c r="C3049" s="1" t="s">
        <v>437</v>
      </c>
      <c r="D3049" s="1">
        <v>30.49</v>
      </c>
      <c r="E3049" s="1">
        <v>37.32</v>
      </c>
      <c r="F3049" s="1">
        <v>67.81</v>
      </c>
    </row>
    <row r="3050" spans="1:8" x14ac:dyDescent="0.2">
      <c r="A3050" s="1" t="s">
        <v>246</v>
      </c>
      <c r="B3050" s="1" t="s">
        <v>6215</v>
      </c>
      <c r="C3050" s="1" t="s">
        <v>437</v>
      </c>
      <c r="D3050" s="1">
        <v>26.9</v>
      </c>
      <c r="E3050" s="1">
        <v>45.62</v>
      </c>
      <c r="F3050" s="1">
        <v>72.52</v>
      </c>
    </row>
    <row r="3051" spans="1:8" x14ac:dyDescent="0.2">
      <c r="A3051" s="1" t="s">
        <v>6216</v>
      </c>
      <c r="B3051" s="1" t="s">
        <v>6217</v>
      </c>
    </row>
    <row r="3052" spans="1:8" x14ac:dyDescent="0.2">
      <c r="A3052" s="1" t="s">
        <v>6218</v>
      </c>
      <c r="B3052" s="1" t="s">
        <v>6219</v>
      </c>
      <c r="C3052" s="1" t="s">
        <v>437</v>
      </c>
      <c r="D3052" s="1">
        <v>23.03</v>
      </c>
      <c r="E3052" s="1">
        <v>24.88</v>
      </c>
      <c r="F3052" s="1">
        <v>47.91</v>
      </c>
    </row>
    <row r="3053" spans="1:8" x14ac:dyDescent="0.2">
      <c r="A3053" s="1" t="s">
        <v>6220</v>
      </c>
      <c r="B3053" s="1" t="s">
        <v>6221</v>
      </c>
      <c r="C3053" s="1" t="s">
        <v>437</v>
      </c>
      <c r="D3053" s="1">
        <v>40.1</v>
      </c>
      <c r="E3053" s="1">
        <v>37.32</v>
      </c>
      <c r="F3053" s="1">
        <v>77.42</v>
      </c>
    </row>
    <row r="3054" spans="1:8" x14ac:dyDescent="0.2">
      <c r="A3054" s="1" t="s">
        <v>6222</v>
      </c>
      <c r="B3054" s="1" t="s">
        <v>6223</v>
      </c>
      <c r="C3054" s="1" t="s">
        <v>437</v>
      </c>
      <c r="D3054" s="1">
        <v>55.19</v>
      </c>
      <c r="E3054" s="1">
        <v>45.62</v>
      </c>
      <c r="F3054" s="1">
        <v>100.81</v>
      </c>
    </row>
    <row r="3055" spans="1:8" x14ac:dyDescent="0.2">
      <c r="A3055" s="1" t="s">
        <v>247</v>
      </c>
      <c r="B3055" s="1" t="s">
        <v>6224</v>
      </c>
      <c r="C3055" s="1" t="s">
        <v>437</v>
      </c>
      <c r="D3055" s="1">
        <v>111.83</v>
      </c>
      <c r="E3055" s="1">
        <v>45.62</v>
      </c>
      <c r="F3055" s="1">
        <v>157.44999999999999</v>
      </c>
    </row>
    <row r="3056" spans="1:8" x14ac:dyDescent="0.2">
      <c r="A3056" s="1" t="s">
        <v>6225</v>
      </c>
      <c r="B3056" s="1" t="s">
        <v>6226</v>
      </c>
      <c r="C3056" s="1" t="s">
        <v>437</v>
      </c>
      <c r="D3056" s="1">
        <v>20.05</v>
      </c>
      <c r="E3056" s="1">
        <v>20.74</v>
      </c>
      <c r="F3056" s="1">
        <v>40.79</v>
      </c>
    </row>
    <row r="3057" spans="1:6" x14ac:dyDescent="0.2">
      <c r="A3057" s="1" t="s">
        <v>6227</v>
      </c>
      <c r="B3057" s="1" t="s">
        <v>6228</v>
      </c>
    </row>
    <row r="3058" spans="1:6" x14ac:dyDescent="0.2">
      <c r="A3058" s="1" t="s">
        <v>6229</v>
      </c>
      <c r="B3058" s="1" t="s">
        <v>6230</v>
      </c>
      <c r="C3058" s="1" t="s">
        <v>437</v>
      </c>
      <c r="D3058" s="1">
        <v>26.92</v>
      </c>
      <c r="E3058" s="1">
        <v>14.59</v>
      </c>
      <c r="F3058" s="1">
        <v>41.51</v>
      </c>
    </row>
    <row r="3059" spans="1:6" x14ac:dyDescent="0.2">
      <c r="A3059" s="1" t="s">
        <v>6231</v>
      </c>
      <c r="B3059" s="1" t="s">
        <v>6232</v>
      </c>
      <c r="C3059" s="1" t="s">
        <v>437</v>
      </c>
      <c r="D3059" s="1">
        <v>50.76</v>
      </c>
      <c r="E3059" s="1">
        <v>14.59</v>
      </c>
      <c r="F3059" s="1">
        <v>65.349999999999994</v>
      </c>
    </row>
    <row r="3060" spans="1:6" x14ac:dyDescent="0.2">
      <c r="A3060" s="1" t="s">
        <v>6233</v>
      </c>
      <c r="B3060" s="1" t="s">
        <v>6234</v>
      </c>
      <c r="C3060" s="1" t="s">
        <v>437</v>
      </c>
      <c r="D3060" s="1">
        <v>104.16</v>
      </c>
      <c r="E3060" s="1">
        <v>14.59</v>
      </c>
      <c r="F3060" s="1">
        <v>118.75</v>
      </c>
    </row>
    <row r="3061" spans="1:6" x14ac:dyDescent="0.2">
      <c r="A3061" s="1" t="s">
        <v>6235</v>
      </c>
      <c r="B3061" s="1" t="s">
        <v>6236</v>
      </c>
      <c r="C3061" s="1" t="s">
        <v>437</v>
      </c>
      <c r="D3061" s="1">
        <v>81.430000000000007</v>
      </c>
      <c r="E3061" s="1">
        <v>14.59</v>
      </c>
      <c r="F3061" s="1">
        <v>96.02</v>
      </c>
    </row>
    <row r="3062" spans="1:6" x14ac:dyDescent="0.2">
      <c r="A3062" s="1" t="s">
        <v>6237</v>
      </c>
      <c r="B3062" s="1" t="s">
        <v>6238</v>
      </c>
      <c r="C3062" s="1" t="s">
        <v>437</v>
      </c>
      <c r="D3062" s="1">
        <v>176.72</v>
      </c>
      <c r="E3062" s="1">
        <v>14.59</v>
      </c>
      <c r="F3062" s="1">
        <v>191.31</v>
      </c>
    </row>
    <row r="3063" spans="1:6" x14ac:dyDescent="0.2">
      <c r="A3063" s="1" t="s">
        <v>6239</v>
      </c>
      <c r="B3063" s="1" t="s">
        <v>6240</v>
      </c>
      <c r="C3063" s="1" t="s">
        <v>437</v>
      </c>
      <c r="D3063" s="1">
        <v>233.55</v>
      </c>
      <c r="E3063" s="1">
        <v>29.17</v>
      </c>
      <c r="F3063" s="1">
        <v>262.72000000000003</v>
      </c>
    </row>
    <row r="3064" spans="1:6" x14ac:dyDescent="0.2">
      <c r="A3064" s="1" t="s">
        <v>6241</v>
      </c>
      <c r="B3064" s="1" t="s">
        <v>6242</v>
      </c>
      <c r="C3064" s="1" t="s">
        <v>437</v>
      </c>
      <c r="D3064" s="1">
        <v>394.87</v>
      </c>
      <c r="E3064" s="1">
        <v>29.17</v>
      </c>
      <c r="F3064" s="1">
        <v>424.04</v>
      </c>
    </row>
    <row r="3065" spans="1:6" x14ac:dyDescent="0.2">
      <c r="A3065" s="1" t="s">
        <v>6243</v>
      </c>
      <c r="B3065" s="1" t="s">
        <v>6244</v>
      </c>
      <c r="C3065" s="1" t="s">
        <v>437</v>
      </c>
      <c r="D3065" s="1">
        <v>568.67999999999995</v>
      </c>
      <c r="E3065" s="1">
        <v>29.17</v>
      </c>
      <c r="F3065" s="1">
        <v>597.85</v>
      </c>
    </row>
    <row r="3066" spans="1:6" x14ac:dyDescent="0.2">
      <c r="A3066" s="1" t="s">
        <v>6245</v>
      </c>
      <c r="B3066" s="1" t="s">
        <v>6246</v>
      </c>
    </row>
    <row r="3067" spans="1:6" x14ac:dyDescent="0.2">
      <c r="A3067" s="1" t="s">
        <v>6247</v>
      </c>
      <c r="B3067" s="1" t="s">
        <v>6248</v>
      </c>
      <c r="C3067" s="1" t="s">
        <v>437</v>
      </c>
      <c r="D3067" s="1">
        <v>36.67</v>
      </c>
      <c r="E3067" s="1">
        <v>14.59</v>
      </c>
      <c r="F3067" s="1">
        <v>51.26</v>
      </c>
    </row>
    <row r="3068" spans="1:6" x14ac:dyDescent="0.2">
      <c r="A3068" s="1" t="s">
        <v>6249</v>
      </c>
      <c r="B3068" s="1" t="s">
        <v>6250</v>
      </c>
      <c r="C3068" s="1" t="s">
        <v>437</v>
      </c>
      <c r="D3068" s="1">
        <v>75.09</v>
      </c>
      <c r="E3068" s="1">
        <v>14.59</v>
      </c>
      <c r="F3068" s="1">
        <v>89.68</v>
      </c>
    </row>
    <row r="3069" spans="1:6" x14ac:dyDescent="0.2">
      <c r="A3069" s="1" t="s">
        <v>6251</v>
      </c>
      <c r="B3069" s="1" t="s">
        <v>6252</v>
      </c>
      <c r="C3069" s="1" t="s">
        <v>437</v>
      </c>
      <c r="D3069" s="1">
        <v>119.99</v>
      </c>
      <c r="E3069" s="1">
        <v>29.17</v>
      </c>
      <c r="F3069" s="1">
        <v>149.16</v>
      </c>
    </row>
    <row r="3070" spans="1:6" x14ac:dyDescent="0.2">
      <c r="A3070" s="1" t="s">
        <v>6253</v>
      </c>
      <c r="B3070" s="1" t="s">
        <v>6254</v>
      </c>
      <c r="C3070" s="1" t="s">
        <v>437</v>
      </c>
      <c r="D3070" s="1">
        <v>203.63</v>
      </c>
      <c r="E3070" s="1">
        <v>29.17</v>
      </c>
      <c r="F3070" s="1">
        <v>232.8</v>
      </c>
    </row>
    <row r="3071" spans="1:6" x14ac:dyDescent="0.2">
      <c r="A3071" s="1" t="s">
        <v>6255</v>
      </c>
      <c r="B3071" s="1" t="s">
        <v>6256</v>
      </c>
      <c r="C3071" s="1" t="s">
        <v>437</v>
      </c>
      <c r="D3071" s="1">
        <v>337.66</v>
      </c>
      <c r="E3071" s="1">
        <v>29.17</v>
      </c>
      <c r="F3071" s="1">
        <v>366.83</v>
      </c>
    </row>
    <row r="3072" spans="1:6" x14ac:dyDescent="0.2">
      <c r="A3072" s="1" t="s">
        <v>6257</v>
      </c>
      <c r="B3072" s="1" t="s">
        <v>6258</v>
      </c>
      <c r="C3072" s="1" t="s">
        <v>437</v>
      </c>
      <c r="D3072" s="1">
        <v>594.28</v>
      </c>
      <c r="E3072" s="1">
        <v>29.17</v>
      </c>
      <c r="F3072" s="1">
        <v>623.45000000000005</v>
      </c>
    </row>
    <row r="3073" spans="1:6" x14ac:dyDescent="0.2">
      <c r="A3073" s="1" t="s">
        <v>6259</v>
      </c>
      <c r="B3073" s="1" t="s">
        <v>6260</v>
      </c>
    </row>
    <row r="3074" spans="1:6" x14ac:dyDescent="0.2">
      <c r="A3074" s="1" t="s">
        <v>6261</v>
      </c>
      <c r="B3074" s="1" t="s">
        <v>6262</v>
      </c>
      <c r="C3074" s="1" t="s">
        <v>437</v>
      </c>
      <c r="D3074" s="1">
        <v>42.59</v>
      </c>
      <c r="E3074" s="1">
        <v>41.47</v>
      </c>
      <c r="F3074" s="1">
        <v>84.06</v>
      </c>
    </row>
    <row r="3075" spans="1:6" x14ac:dyDescent="0.2">
      <c r="A3075" s="1" t="s">
        <v>248</v>
      </c>
      <c r="B3075" s="1" t="s">
        <v>6263</v>
      </c>
      <c r="C3075" s="1" t="s">
        <v>437</v>
      </c>
      <c r="D3075" s="1">
        <v>54.24</v>
      </c>
      <c r="E3075" s="1">
        <v>45.62</v>
      </c>
      <c r="F3075" s="1">
        <v>99.86</v>
      </c>
    </row>
    <row r="3076" spans="1:6" x14ac:dyDescent="0.2">
      <c r="A3076" s="1" t="s">
        <v>6264</v>
      </c>
      <c r="B3076" s="1" t="s">
        <v>6265</v>
      </c>
      <c r="C3076" s="1" t="s">
        <v>437</v>
      </c>
      <c r="D3076" s="1">
        <v>76.52</v>
      </c>
      <c r="E3076" s="1">
        <v>53.91</v>
      </c>
      <c r="F3076" s="1">
        <v>130.43</v>
      </c>
    </row>
    <row r="3077" spans="1:6" x14ac:dyDescent="0.2">
      <c r="A3077" s="1" t="s">
        <v>6266</v>
      </c>
      <c r="B3077" s="1" t="s">
        <v>6267</v>
      </c>
      <c r="C3077" s="1" t="s">
        <v>437</v>
      </c>
      <c r="D3077" s="1">
        <v>98.82</v>
      </c>
      <c r="E3077" s="1">
        <v>58.06</v>
      </c>
      <c r="F3077" s="1">
        <v>156.88</v>
      </c>
    </row>
    <row r="3078" spans="1:6" x14ac:dyDescent="0.2">
      <c r="A3078" s="1" t="s">
        <v>6268</v>
      </c>
      <c r="B3078" s="1" t="s">
        <v>6269</v>
      </c>
      <c r="C3078" s="1" t="s">
        <v>437</v>
      </c>
      <c r="D3078" s="1">
        <v>100.78</v>
      </c>
      <c r="E3078" s="1">
        <v>66.349999999999994</v>
      </c>
      <c r="F3078" s="1">
        <v>167.13</v>
      </c>
    </row>
    <row r="3079" spans="1:6" x14ac:dyDescent="0.2">
      <c r="A3079" s="1" t="s">
        <v>6270</v>
      </c>
      <c r="B3079" s="1" t="s">
        <v>6271</v>
      </c>
      <c r="C3079" s="1" t="s">
        <v>437</v>
      </c>
      <c r="D3079" s="1">
        <v>147.27000000000001</v>
      </c>
      <c r="E3079" s="1">
        <v>74.650000000000006</v>
      </c>
      <c r="F3079" s="1">
        <v>221.92</v>
      </c>
    </row>
    <row r="3080" spans="1:6" x14ac:dyDescent="0.2">
      <c r="A3080" s="1" t="s">
        <v>6272</v>
      </c>
      <c r="B3080" s="1" t="s">
        <v>6273</v>
      </c>
      <c r="C3080" s="1" t="s">
        <v>437</v>
      </c>
      <c r="D3080" s="1">
        <v>190.97</v>
      </c>
      <c r="E3080" s="1">
        <v>82.94</v>
      </c>
      <c r="F3080" s="1">
        <v>273.91000000000003</v>
      </c>
    </row>
    <row r="3081" spans="1:6" x14ac:dyDescent="0.2">
      <c r="A3081" s="1" t="s">
        <v>6274</v>
      </c>
      <c r="B3081" s="1" t="s">
        <v>6275</v>
      </c>
      <c r="C3081" s="1" t="s">
        <v>437</v>
      </c>
      <c r="D3081" s="1">
        <v>218.21</v>
      </c>
      <c r="E3081" s="1">
        <v>93.31</v>
      </c>
      <c r="F3081" s="1">
        <v>311.52</v>
      </c>
    </row>
    <row r="3082" spans="1:6" x14ac:dyDescent="0.2">
      <c r="A3082" s="1" t="s">
        <v>6276</v>
      </c>
      <c r="B3082" s="1" t="s">
        <v>6277</v>
      </c>
      <c r="C3082" s="1" t="s">
        <v>437</v>
      </c>
      <c r="D3082" s="1">
        <v>317.36</v>
      </c>
      <c r="E3082" s="1">
        <v>103.68</v>
      </c>
      <c r="F3082" s="1">
        <v>421.04</v>
      </c>
    </row>
    <row r="3083" spans="1:6" x14ac:dyDescent="0.2">
      <c r="A3083" s="1" t="s">
        <v>6278</v>
      </c>
      <c r="B3083" s="1" t="s">
        <v>6279</v>
      </c>
      <c r="C3083" s="1" t="s">
        <v>437</v>
      </c>
      <c r="D3083" s="1">
        <v>493.49</v>
      </c>
      <c r="E3083" s="1">
        <v>114.04</v>
      </c>
      <c r="F3083" s="1">
        <v>607.53</v>
      </c>
    </row>
    <row r="3084" spans="1:6" x14ac:dyDescent="0.2">
      <c r="A3084" s="1" t="s">
        <v>6280</v>
      </c>
      <c r="B3084" s="1" t="s">
        <v>6281</v>
      </c>
    </row>
    <row r="3085" spans="1:6" x14ac:dyDescent="0.2">
      <c r="A3085" s="1" t="s">
        <v>6282</v>
      </c>
      <c r="B3085" s="1" t="s">
        <v>6283</v>
      </c>
      <c r="C3085" s="1" t="s">
        <v>437</v>
      </c>
      <c r="D3085" s="1">
        <v>72.45</v>
      </c>
      <c r="E3085" s="1">
        <v>41.47</v>
      </c>
      <c r="F3085" s="1">
        <v>113.92</v>
      </c>
    </row>
    <row r="3086" spans="1:6" x14ac:dyDescent="0.2">
      <c r="A3086" s="1" t="s">
        <v>6284</v>
      </c>
      <c r="B3086" s="1" t="s">
        <v>6285</v>
      </c>
      <c r="C3086" s="1" t="s">
        <v>437</v>
      </c>
      <c r="D3086" s="1">
        <v>81.650000000000006</v>
      </c>
      <c r="E3086" s="1">
        <v>45.62</v>
      </c>
      <c r="F3086" s="1">
        <v>127.27</v>
      </c>
    </row>
    <row r="3087" spans="1:6" x14ac:dyDescent="0.2">
      <c r="A3087" s="1" t="s">
        <v>6286</v>
      </c>
      <c r="B3087" s="1" t="s">
        <v>6287</v>
      </c>
      <c r="C3087" s="1" t="s">
        <v>437</v>
      </c>
      <c r="D3087" s="1">
        <v>95.44</v>
      </c>
      <c r="E3087" s="1">
        <v>53.91</v>
      </c>
      <c r="F3087" s="1">
        <v>149.35</v>
      </c>
    </row>
    <row r="3088" spans="1:6" x14ac:dyDescent="0.2">
      <c r="A3088" s="1" t="s">
        <v>6288</v>
      </c>
      <c r="B3088" s="1" t="s">
        <v>6289</v>
      </c>
      <c r="C3088" s="1" t="s">
        <v>437</v>
      </c>
      <c r="D3088" s="1">
        <v>140.01</v>
      </c>
      <c r="E3088" s="1">
        <v>58.06</v>
      </c>
      <c r="F3088" s="1">
        <v>198.07</v>
      </c>
    </row>
    <row r="3089" spans="1:6" x14ac:dyDescent="0.2">
      <c r="A3089" s="1" t="s">
        <v>6290</v>
      </c>
      <c r="B3089" s="1" t="s">
        <v>6291</v>
      </c>
      <c r="C3089" s="1" t="s">
        <v>437</v>
      </c>
      <c r="D3089" s="1">
        <v>156.43</v>
      </c>
      <c r="E3089" s="1">
        <v>66.349999999999994</v>
      </c>
      <c r="F3089" s="1">
        <v>222.78</v>
      </c>
    </row>
    <row r="3090" spans="1:6" x14ac:dyDescent="0.2">
      <c r="A3090" s="1" t="s">
        <v>6292</v>
      </c>
      <c r="B3090" s="1" t="s">
        <v>6293</v>
      </c>
      <c r="C3090" s="1" t="s">
        <v>437</v>
      </c>
      <c r="D3090" s="1">
        <v>178.59</v>
      </c>
      <c r="E3090" s="1">
        <v>74.650000000000006</v>
      </c>
      <c r="F3090" s="1">
        <v>253.24</v>
      </c>
    </row>
    <row r="3091" spans="1:6" x14ac:dyDescent="0.2">
      <c r="A3091" s="1" t="s">
        <v>6294</v>
      </c>
      <c r="B3091" s="1" t="s">
        <v>6295</v>
      </c>
      <c r="C3091" s="1" t="s">
        <v>437</v>
      </c>
      <c r="D3091" s="1">
        <v>277.37</v>
      </c>
      <c r="E3091" s="1">
        <v>82.94</v>
      </c>
      <c r="F3091" s="1">
        <v>360.31</v>
      </c>
    </row>
    <row r="3092" spans="1:6" x14ac:dyDescent="0.2">
      <c r="A3092" s="1" t="s">
        <v>6296</v>
      </c>
      <c r="B3092" s="1" t="s">
        <v>6297</v>
      </c>
      <c r="C3092" s="1" t="s">
        <v>437</v>
      </c>
      <c r="D3092" s="1">
        <v>342.21</v>
      </c>
      <c r="E3092" s="1">
        <v>93.31</v>
      </c>
      <c r="F3092" s="1">
        <v>435.52</v>
      </c>
    </row>
    <row r="3093" spans="1:6" x14ac:dyDescent="0.2">
      <c r="A3093" s="1" t="s">
        <v>6298</v>
      </c>
      <c r="B3093" s="1" t="s">
        <v>6299</v>
      </c>
      <c r="C3093" s="1" t="s">
        <v>437</v>
      </c>
      <c r="D3093" s="1">
        <v>449.57</v>
      </c>
      <c r="E3093" s="1">
        <v>103.68</v>
      </c>
      <c r="F3093" s="1">
        <v>553.25</v>
      </c>
    </row>
    <row r="3094" spans="1:6" x14ac:dyDescent="0.2">
      <c r="A3094" s="1" t="s">
        <v>6300</v>
      </c>
      <c r="B3094" s="1" t="s">
        <v>6301</v>
      </c>
      <c r="C3094" s="1" t="s">
        <v>437</v>
      </c>
      <c r="D3094" s="1">
        <v>844.8</v>
      </c>
      <c r="E3094" s="1">
        <v>114.04</v>
      </c>
      <c r="F3094" s="1">
        <v>958.84</v>
      </c>
    </row>
    <row r="3095" spans="1:6" x14ac:dyDescent="0.2">
      <c r="A3095" s="1" t="s">
        <v>6302</v>
      </c>
      <c r="B3095" s="1" t="s">
        <v>6303</v>
      </c>
    </row>
    <row r="3096" spans="1:6" x14ac:dyDescent="0.2">
      <c r="A3096" s="1" t="s">
        <v>6304</v>
      </c>
      <c r="B3096" s="1" t="s">
        <v>6305</v>
      </c>
      <c r="C3096" s="1" t="s">
        <v>327</v>
      </c>
      <c r="D3096" s="1">
        <v>69.569999999999993</v>
      </c>
      <c r="E3096" s="1">
        <v>12.44</v>
      </c>
      <c r="F3096" s="1">
        <v>82.01</v>
      </c>
    </row>
    <row r="3097" spans="1:6" x14ac:dyDescent="0.2">
      <c r="A3097" s="1" t="s">
        <v>6306</v>
      </c>
      <c r="B3097" s="1" t="s">
        <v>6307</v>
      </c>
      <c r="C3097" s="1" t="s">
        <v>327</v>
      </c>
      <c r="D3097" s="1">
        <v>92.82</v>
      </c>
      <c r="E3097" s="1">
        <v>12.44</v>
      </c>
      <c r="F3097" s="1">
        <v>105.26</v>
      </c>
    </row>
    <row r="3098" spans="1:6" x14ac:dyDescent="0.2">
      <c r="A3098" s="1" t="s">
        <v>6308</v>
      </c>
      <c r="B3098" s="1" t="s">
        <v>6309</v>
      </c>
      <c r="C3098" s="1" t="s">
        <v>327</v>
      </c>
      <c r="D3098" s="1">
        <v>121.48</v>
      </c>
      <c r="E3098" s="1">
        <v>16.59</v>
      </c>
      <c r="F3098" s="1">
        <v>138.07</v>
      </c>
    </row>
    <row r="3099" spans="1:6" x14ac:dyDescent="0.2">
      <c r="A3099" s="1" t="s">
        <v>6310</v>
      </c>
      <c r="B3099" s="1" t="s">
        <v>6311</v>
      </c>
      <c r="C3099" s="1" t="s">
        <v>327</v>
      </c>
      <c r="D3099" s="1">
        <v>199.7</v>
      </c>
      <c r="E3099" s="1">
        <v>16.59</v>
      </c>
      <c r="F3099" s="1">
        <v>216.29</v>
      </c>
    </row>
    <row r="3100" spans="1:6" x14ac:dyDescent="0.2">
      <c r="A3100" s="1" t="s">
        <v>6312</v>
      </c>
      <c r="B3100" s="1" t="s">
        <v>6313</v>
      </c>
      <c r="C3100" s="1" t="s">
        <v>327</v>
      </c>
      <c r="D3100" s="1">
        <v>101.91</v>
      </c>
      <c r="E3100" s="1">
        <v>12.44</v>
      </c>
      <c r="F3100" s="1">
        <v>114.35</v>
      </c>
    </row>
    <row r="3101" spans="1:6" x14ac:dyDescent="0.2">
      <c r="A3101" s="1" t="s">
        <v>6314</v>
      </c>
      <c r="B3101" s="1" t="s">
        <v>6315</v>
      </c>
      <c r="C3101" s="1" t="s">
        <v>327</v>
      </c>
      <c r="D3101" s="1">
        <v>135.28</v>
      </c>
      <c r="E3101" s="1">
        <v>12.44</v>
      </c>
      <c r="F3101" s="1">
        <v>147.72</v>
      </c>
    </row>
    <row r="3102" spans="1:6" x14ac:dyDescent="0.2">
      <c r="A3102" s="1" t="s">
        <v>6316</v>
      </c>
      <c r="B3102" s="1" t="s">
        <v>6317</v>
      </c>
      <c r="C3102" s="1" t="s">
        <v>327</v>
      </c>
      <c r="D3102" s="1">
        <v>186.86</v>
      </c>
      <c r="E3102" s="1">
        <v>16.59</v>
      </c>
      <c r="F3102" s="1">
        <v>203.45</v>
      </c>
    </row>
    <row r="3103" spans="1:6" x14ac:dyDescent="0.2">
      <c r="A3103" s="1" t="s">
        <v>6318</v>
      </c>
      <c r="B3103" s="1" t="s">
        <v>6319</v>
      </c>
      <c r="C3103" s="1" t="s">
        <v>327</v>
      </c>
      <c r="D3103" s="1">
        <v>256.54000000000002</v>
      </c>
      <c r="E3103" s="1">
        <v>16.59</v>
      </c>
      <c r="F3103" s="1">
        <v>273.13</v>
      </c>
    </row>
    <row r="3104" spans="1:6" x14ac:dyDescent="0.2">
      <c r="A3104" s="1" t="s">
        <v>6320</v>
      </c>
      <c r="B3104" s="1" t="s">
        <v>6321</v>
      </c>
      <c r="C3104" s="1" t="s">
        <v>327</v>
      </c>
      <c r="D3104" s="1">
        <v>70.33</v>
      </c>
      <c r="E3104" s="1">
        <v>12.44</v>
      </c>
      <c r="F3104" s="1">
        <v>82.77</v>
      </c>
    </row>
    <row r="3105" spans="1:6" x14ac:dyDescent="0.2">
      <c r="A3105" s="1" t="s">
        <v>6322</v>
      </c>
      <c r="B3105" s="1" t="s">
        <v>6323</v>
      </c>
      <c r="C3105" s="1" t="s">
        <v>327</v>
      </c>
      <c r="D3105" s="1">
        <v>73.19</v>
      </c>
      <c r="E3105" s="1">
        <v>12.44</v>
      </c>
      <c r="F3105" s="1">
        <v>85.63</v>
      </c>
    </row>
    <row r="3106" spans="1:6" x14ac:dyDescent="0.2">
      <c r="A3106" s="1" t="s">
        <v>6324</v>
      </c>
      <c r="B3106" s="1" t="s">
        <v>6325</v>
      </c>
      <c r="C3106" s="1" t="s">
        <v>327</v>
      </c>
      <c r="D3106" s="1">
        <v>102.85</v>
      </c>
      <c r="E3106" s="1">
        <v>16.59</v>
      </c>
      <c r="F3106" s="1">
        <v>119.44</v>
      </c>
    </row>
    <row r="3107" spans="1:6" x14ac:dyDescent="0.2">
      <c r="A3107" s="1" t="s">
        <v>6326</v>
      </c>
      <c r="B3107" s="1" t="s">
        <v>6327</v>
      </c>
      <c r="C3107" s="1" t="s">
        <v>327</v>
      </c>
      <c r="D3107" s="1">
        <v>144.31</v>
      </c>
      <c r="E3107" s="1">
        <v>16.59</v>
      </c>
      <c r="F3107" s="1">
        <v>160.9</v>
      </c>
    </row>
    <row r="3108" spans="1:6" x14ac:dyDescent="0.2">
      <c r="A3108" s="1" t="s">
        <v>6328</v>
      </c>
      <c r="B3108" s="1" t="s">
        <v>6329</v>
      </c>
      <c r="C3108" s="1" t="s">
        <v>327</v>
      </c>
      <c r="D3108" s="1">
        <v>59.36</v>
      </c>
      <c r="E3108" s="1">
        <v>12.44</v>
      </c>
      <c r="F3108" s="1">
        <v>71.8</v>
      </c>
    </row>
    <row r="3109" spans="1:6" x14ac:dyDescent="0.2">
      <c r="A3109" s="1" t="s">
        <v>6330</v>
      </c>
      <c r="B3109" s="1" t="s">
        <v>6331</v>
      </c>
      <c r="C3109" s="1" t="s">
        <v>327</v>
      </c>
      <c r="D3109" s="1">
        <v>67.53</v>
      </c>
      <c r="E3109" s="1">
        <v>16.59</v>
      </c>
      <c r="F3109" s="1">
        <v>84.12</v>
      </c>
    </row>
    <row r="3110" spans="1:6" x14ac:dyDescent="0.2">
      <c r="A3110" s="1" t="s">
        <v>6332</v>
      </c>
      <c r="B3110" s="1" t="s">
        <v>6333</v>
      </c>
      <c r="C3110" s="1" t="s">
        <v>327</v>
      </c>
      <c r="D3110" s="1">
        <v>127.09</v>
      </c>
      <c r="E3110" s="1">
        <v>12.44</v>
      </c>
      <c r="F3110" s="1">
        <v>139.53</v>
      </c>
    </row>
    <row r="3111" spans="1:6" x14ac:dyDescent="0.2">
      <c r="A3111" s="1" t="s">
        <v>6334</v>
      </c>
      <c r="B3111" s="1" t="s">
        <v>6335</v>
      </c>
      <c r="C3111" s="1" t="s">
        <v>327</v>
      </c>
      <c r="D3111" s="1">
        <v>152.87</v>
      </c>
      <c r="E3111" s="1">
        <v>16.59</v>
      </c>
      <c r="F3111" s="1">
        <v>169.46</v>
      </c>
    </row>
    <row r="3112" spans="1:6" x14ac:dyDescent="0.2">
      <c r="A3112" s="1" t="s">
        <v>6336</v>
      </c>
      <c r="B3112" s="1" t="s">
        <v>6337</v>
      </c>
      <c r="C3112" s="1" t="s">
        <v>327</v>
      </c>
      <c r="D3112" s="1">
        <v>193.75</v>
      </c>
      <c r="E3112" s="1">
        <v>16.59</v>
      </c>
      <c r="F3112" s="1">
        <v>210.34</v>
      </c>
    </row>
    <row r="3113" spans="1:6" x14ac:dyDescent="0.2">
      <c r="A3113" s="1" t="s">
        <v>6338</v>
      </c>
      <c r="B3113" s="1" t="s">
        <v>6339</v>
      </c>
      <c r="C3113" s="1" t="s">
        <v>327</v>
      </c>
      <c r="D3113" s="1">
        <v>167.86</v>
      </c>
      <c r="E3113" s="1">
        <v>16.59</v>
      </c>
      <c r="F3113" s="1">
        <v>184.45</v>
      </c>
    </row>
    <row r="3114" spans="1:6" x14ac:dyDescent="0.2">
      <c r="A3114" s="1" t="s">
        <v>6340</v>
      </c>
      <c r="B3114" s="1" t="s">
        <v>6341</v>
      </c>
      <c r="C3114" s="1" t="s">
        <v>327</v>
      </c>
      <c r="D3114" s="1">
        <v>193.08</v>
      </c>
      <c r="E3114" s="1">
        <v>16.59</v>
      </c>
      <c r="F3114" s="1">
        <v>209.67</v>
      </c>
    </row>
    <row r="3115" spans="1:6" x14ac:dyDescent="0.2">
      <c r="A3115" s="1" t="s">
        <v>6342</v>
      </c>
      <c r="B3115" s="1" t="s">
        <v>6343</v>
      </c>
      <c r="C3115" s="1" t="s">
        <v>327</v>
      </c>
      <c r="D3115" s="1">
        <v>231.76</v>
      </c>
      <c r="E3115" s="1">
        <v>16.59</v>
      </c>
      <c r="F3115" s="1">
        <v>248.35</v>
      </c>
    </row>
    <row r="3116" spans="1:6" x14ac:dyDescent="0.2">
      <c r="A3116" s="1" t="s">
        <v>6344</v>
      </c>
      <c r="B3116" s="1" t="s">
        <v>6345</v>
      </c>
      <c r="C3116" s="1" t="s">
        <v>327</v>
      </c>
      <c r="D3116" s="1">
        <v>275.33</v>
      </c>
      <c r="E3116" s="1">
        <v>20.74</v>
      </c>
      <c r="F3116" s="1">
        <v>296.07</v>
      </c>
    </row>
    <row r="3117" spans="1:6" x14ac:dyDescent="0.2">
      <c r="A3117" s="1" t="s">
        <v>6346</v>
      </c>
      <c r="B3117" s="1" t="s">
        <v>6347</v>
      </c>
      <c r="C3117" s="1" t="s">
        <v>327</v>
      </c>
      <c r="D3117" s="1">
        <v>317.23</v>
      </c>
      <c r="E3117" s="1">
        <v>16.59</v>
      </c>
      <c r="F3117" s="1">
        <v>333.82</v>
      </c>
    </row>
    <row r="3118" spans="1:6" x14ac:dyDescent="0.2">
      <c r="A3118" s="1" t="s">
        <v>6348</v>
      </c>
      <c r="B3118" s="1" t="s">
        <v>6349</v>
      </c>
      <c r="C3118" s="1" t="s">
        <v>327</v>
      </c>
      <c r="D3118" s="1">
        <v>128.29</v>
      </c>
      <c r="E3118" s="1">
        <v>12.44</v>
      </c>
      <c r="F3118" s="1">
        <v>140.72999999999999</v>
      </c>
    </row>
    <row r="3119" spans="1:6" x14ac:dyDescent="0.2">
      <c r="A3119" s="1" t="s">
        <v>6350</v>
      </c>
      <c r="B3119" s="1" t="s">
        <v>6351</v>
      </c>
      <c r="C3119" s="1" t="s">
        <v>327</v>
      </c>
      <c r="D3119" s="1">
        <v>146.97</v>
      </c>
      <c r="E3119" s="1">
        <v>16.59</v>
      </c>
      <c r="F3119" s="1">
        <v>163.56</v>
      </c>
    </row>
    <row r="3120" spans="1:6" x14ac:dyDescent="0.2">
      <c r="A3120" s="1" t="s">
        <v>6352</v>
      </c>
      <c r="B3120" s="1" t="s">
        <v>6353</v>
      </c>
      <c r="C3120" s="1" t="s">
        <v>327</v>
      </c>
      <c r="D3120" s="1">
        <v>173.52</v>
      </c>
      <c r="E3120" s="1">
        <v>16.59</v>
      </c>
      <c r="F3120" s="1">
        <v>190.11</v>
      </c>
    </row>
    <row r="3121" spans="1:6" x14ac:dyDescent="0.2">
      <c r="A3121" s="1" t="s">
        <v>6354</v>
      </c>
      <c r="B3121" s="1" t="s">
        <v>6355</v>
      </c>
      <c r="C3121" s="1" t="s">
        <v>327</v>
      </c>
      <c r="D3121" s="1">
        <v>170.36</v>
      </c>
      <c r="E3121" s="1">
        <v>16.59</v>
      </c>
      <c r="F3121" s="1">
        <v>186.95</v>
      </c>
    </row>
    <row r="3122" spans="1:6" x14ac:dyDescent="0.2">
      <c r="A3122" s="1" t="s">
        <v>6356</v>
      </c>
      <c r="B3122" s="1" t="s">
        <v>6357</v>
      </c>
      <c r="C3122" s="1" t="s">
        <v>327</v>
      </c>
      <c r="D3122" s="1">
        <v>181</v>
      </c>
      <c r="E3122" s="1">
        <v>16.59</v>
      </c>
      <c r="F3122" s="1">
        <v>197.59</v>
      </c>
    </row>
    <row r="3123" spans="1:6" x14ac:dyDescent="0.2">
      <c r="A3123" s="1" t="s">
        <v>6358</v>
      </c>
      <c r="B3123" s="1" t="s">
        <v>6359</v>
      </c>
      <c r="C3123" s="1" t="s">
        <v>327</v>
      </c>
      <c r="D3123" s="1">
        <v>234.71</v>
      </c>
      <c r="E3123" s="1">
        <v>16.59</v>
      </c>
      <c r="F3123" s="1">
        <v>251.3</v>
      </c>
    </row>
    <row r="3124" spans="1:6" x14ac:dyDescent="0.2">
      <c r="A3124" s="1" t="s">
        <v>6360</v>
      </c>
      <c r="B3124" s="1" t="s">
        <v>6361</v>
      </c>
      <c r="C3124" s="1" t="s">
        <v>327</v>
      </c>
      <c r="D3124" s="1">
        <v>48.2</v>
      </c>
      <c r="E3124" s="1">
        <v>16.59</v>
      </c>
      <c r="F3124" s="1">
        <v>64.790000000000006</v>
      </c>
    </row>
    <row r="3125" spans="1:6" x14ac:dyDescent="0.2">
      <c r="A3125" s="1" t="s">
        <v>6362</v>
      </c>
      <c r="B3125" s="1" t="s">
        <v>6363</v>
      </c>
      <c r="C3125" s="1" t="s">
        <v>327</v>
      </c>
      <c r="D3125" s="1">
        <v>53.93</v>
      </c>
      <c r="E3125" s="1">
        <v>16.59</v>
      </c>
      <c r="F3125" s="1">
        <v>70.52</v>
      </c>
    </row>
    <row r="3126" spans="1:6" x14ac:dyDescent="0.2">
      <c r="A3126" s="1" t="s">
        <v>6364</v>
      </c>
      <c r="B3126" s="1" t="s">
        <v>6365</v>
      </c>
      <c r="C3126" s="1" t="s">
        <v>327</v>
      </c>
      <c r="D3126" s="1">
        <v>143.81</v>
      </c>
      <c r="E3126" s="1">
        <v>20.74</v>
      </c>
      <c r="F3126" s="1">
        <v>164.55</v>
      </c>
    </row>
    <row r="3127" spans="1:6" x14ac:dyDescent="0.2">
      <c r="A3127" s="1" t="s">
        <v>6366</v>
      </c>
      <c r="B3127" s="1" t="s">
        <v>6367</v>
      </c>
    </row>
    <row r="3128" spans="1:6" x14ac:dyDescent="0.2">
      <c r="A3128" s="1" t="s">
        <v>6368</v>
      </c>
      <c r="B3128" s="1" t="s">
        <v>6369</v>
      </c>
      <c r="C3128" s="1" t="s">
        <v>437</v>
      </c>
      <c r="D3128" s="1">
        <v>75.05</v>
      </c>
      <c r="E3128" s="1">
        <v>13.69</v>
      </c>
      <c r="F3128" s="1">
        <v>88.74</v>
      </c>
    </row>
    <row r="3129" spans="1:6" x14ac:dyDescent="0.2">
      <c r="A3129" s="1" t="s">
        <v>6370</v>
      </c>
      <c r="B3129" s="1" t="s">
        <v>6371</v>
      </c>
      <c r="C3129" s="1" t="s">
        <v>437</v>
      </c>
      <c r="D3129" s="1">
        <v>108.9</v>
      </c>
      <c r="E3129" s="1">
        <v>14.93</v>
      </c>
      <c r="F3129" s="1">
        <v>123.83</v>
      </c>
    </row>
    <row r="3130" spans="1:6" x14ac:dyDescent="0.2">
      <c r="A3130" s="1" t="s">
        <v>6372</v>
      </c>
      <c r="B3130" s="1" t="s">
        <v>6373</v>
      </c>
      <c r="C3130" s="1" t="s">
        <v>437</v>
      </c>
      <c r="D3130" s="1">
        <v>134.56</v>
      </c>
      <c r="E3130" s="1">
        <v>18.66</v>
      </c>
      <c r="F3130" s="1">
        <v>153.22</v>
      </c>
    </row>
    <row r="3131" spans="1:6" x14ac:dyDescent="0.2">
      <c r="A3131" s="1" t="s">
        <v>6374</v>
      </c>
      <c r="B3131" s="1" t="s">
        <v>6375</v>
      </c>
      <c r="C3131" s="1" t="s">
        <v>437</v>
      </c>
      <c r="D3131" s="1">
        <v>222.65</v>
      </c>
      <c r="E3131" s="1">
        <v>21.15</v>
      </c>
      <c r="F3131" s="1">
        <v>243.8</v>
      </c>
    </row>
    <row r="3132" spans="1:6" x14ac:dyDescent="0.2">
      <c r="A3132" s="1" t="s">
        <v>6376</v>
      </c>
      <c r="B3132" s="1" t="s">
        <v>6377</v>
      </c>
      <c r="C3132" s="1" t="s">
        <v>437</v>
      </c>
      <c r="D3132" s="1">
        <v>259.7</v>
      </c>
      <c r="E3132" s="1">
        <v>21.15</v>
      </c>
      <c r="F3132" s="1">
        <v>280.85000000000002</v>
      </c>
    </row>
    <row r="3133" spans="1:6" x14ac:dyDescent="0.2">
      <c r="A3133" s="1" t="s">
        <v>6378</v>
      </c>
      <c r="B3133" s="1" t="s">
        <v>6379</v>
      </c>
      <c r="C3133" s="1" t="s">
        <v>437</v>
      </c>
      <c r="D3133" s="1">
        <v>348.31</v>
      </c>
      <c r="E3133" s="1">
        <v>28.61</v>
      </c>
      <c r="F3133" s="1">
        <v>376.92</v>
      </c>
    </row>
    <row r="3134" spans="1:6" x14ac:dyDescent="0.2">
      <c r="A3134" s="1" t="s">
        <v>6380</v>
      </c>
      <c r="B3134" s="1" t="s">
        <v>6381</v>
      </c>
      <c r="C3134" s="1" t="s">
        <v>437</v>
      </c>
      <c r="D3134" s="1">
        <v>433.89</v>
      </c>
      <c r="E3134" s="1">
        <v>33.590000000000003</v>
      </c>
      <c r="F3134" s="1">
        <v>467.48</v>
      </c>
    </row>
    <row r="3135" spans="1:6" x14ac:dyDescent="0.2">
      <c r="A3135" s="1" t="s">
        <v>6382</v>
      </c>
      <c r="B3135" s="1" t="s">
        <v>6383</v>
      </c>
      <c r="C3135" s="1" t="s">
        <v>437</v>
      </c>
      <c r="D3135" s="1">
        <v>605.95000000000005</v>
      </c>
      <c r="E3135" s="1">
        <v>36.08</v>
      </c>
      <c r="F3135" s="1">
        <v>642.03</v>
      </c>
    </row>
    <row r="3136" spans="1:6" x14ac:dyDescent="0.2">
      <c r="A3136" s="1" t="s">
        <v>6384</v>
      </c>
      <c r="B3136" s="1" t="s">
        <v>6385</v>
      </c>
      <c r="C3136" s="1" t="s">
        <v>437</v>
      </c>
      <c r="D3136" s="1">
        <v>743.24</v>
      </c>
      <c r="E3136" s="1">
        <v>41.05</v>
      </c>
      <c r="F3136" s="1">
        <v>784.29</v>
      </c>
    </row>
    <row r="3137" spans="1:6" x14ac:dyDescent="0.2">
      <c r="A3137" s="1" t="s">
        <v>6386</v>
      </c>
      <c r="B3137" s="1" t="s">
        <v>6387</v>
      </c>
      <c r="C3137" s="1" t="s">
        <v>437</v>
      </c>
      <c r="D3137" s="1">
        <v>84.85</v>
      </c>
      <c r="E3137" s="1">
        <v>14.93</v>
      </c>
      <c r="F3137" s="1">
        <v>99.78</v>
      </c>
    </row>
    <row r="3138" spans="1:6" x14ac:dyDescent="0.2">
      <c r="A3138" s="1" t="s">
        <v>6388</v>
      </c>
      <c r="B3138" s="1" t="s">
        <v>6389</v>
      </c>
      <c r="C3138" s="1" t="s">
        <v>437</v>
      </c>
      <c r="D3138" s="1">
        <v>97.07</v>
      </c>
      <c r="E3138" s="1">
        <v>18.66</v>
      </c>
      <c r="F3138" s="1">
        <v>115.73</v>
      </c>
    </row>
    <row r="3139" spans="1:6" x14ac:dyDescent="0.2">
      <c r="A3139" s="1" t="s">
        <v>6390</v>
      </c>
      <c r="B3139" s="1" t="s">
        <v>6391</v>
      </c>
      <c r="C3139" s="1" t="s">
        <v>437</v>
      </c>
      <c r="D3139" s="1">
        <v>166.67</v>
      </c>
      <c r="E3139" s="1">
        <v>21.15</v>
      </c>
      <c r="F3139" s="1">
        <v>187.82</v>
      </c>
    </row>
    <row r="3140" spans="1:6" x14ac:dyDescent="0.2">
      <c r="A3140" s="1" t="s">
        <v>6392</v>
      </c>
      <c r="B3140" s="1" t="s">
        <v>6393</v>
      </c>
      <c r="C3140" s="1" t="s">
        <v>437</v>
      </c>
      <c r="D3140" s="1">
        <v>196.38</v>
      </c>
      <c r="E3140" s="1">
        <v>21.15</v>
      </c>
      <c r="F3140" s="1">
        <v>217.53</v>
      </c>
    </row>
    <row r="3141" spans="1:6" x14ac:dyDescent="0.2">
      <c r="A3141" s="1" t="s">
        <v>6394</v>
      </c>
      <c r="B3141" s="1" t="s">
        <v>6395</v>
      </c>
      <c r="C3141" s="1" t="s">
        <v>437</v>
      </c>
      <c r="D3141" s="1">
        <v>266.5</v>
      </c>
      <c r="E3141" s="1">
        <v>28.61</v>
      </c>
      <c r="F3141" s="1">
        <v>295.11</v>
      </c>
    </row>
    <row r="3142" spans="1:6" x14ac:dyDescent="0.2">
      <c r="A3142" s="1" t="s">
        <v>6396</v>
      </c>
      <c r="B3142" s="1" t="s">
        <v>6397</v>
      </c>
      <c r="C3142" s="1" t="s">
        <v>437</v>
      </c>
      <c r="D3142" s="1">
        <v>364.7</v>
      </c>
      <c r="E3142" s="1">
        <v>33.590000000000003</v>
      </c>
      <c r="F3142" s="1">
        <v>398.29</v>
      </c>
    </row>
    <row r="3143" spans="1:6" x14ac:dyDescent="0.2">
      <c r="A3143" s="1" t="s">
        <v>6398</v>
      </c>
      <c r="B3143" s="1" t="s">
        <v>6399</v>
      </c>
    </row>
    <row r="3144" spans="1:6" x14ac:dyDescent="0.2">
      <c r="A3144" s="1" t="s">
        <v>6400</v>
      </c>
      <c r="B3144" s="1" t="s">
        <v>6401</v>
      </c>
      <c r="C3144" s="1" t="s">
        <v>437</v>
      </c>
      <c r="D3144" s="1">
        <v>58.63</v>
      </c>
      <c r="E3144" s="1">
        <v>27.43</v>
      </c>
      <c r="F3144" s="1">
        <v>86.06</v>
      </c>
    </row>
    <row r="3145" spans="1:6" x14ac:dyDescent="0.2">
      <c r="A3145" s="1" t="s">
        <v>6402</v>
      </c>
      <c r="B3145" s="1" t="s">
        <v>6403</v>
      </c>
      <c r="C3145" s="1" t="s">
        <v>437</v>
      </c>
      <c r="D3145" s="1">
        <v>71.959999999999994</v>
      </c>
      <c r="E3145" s="1">
        <v>31.83</v>
      </c>
      <c r="F3145" s="1">
        <v>103.79</v>
      </c>
    </row>
    <row r="3146" spans="1:6" x14ac:dyDescent="0.2">
      <c r="A3146" s="1" t="s">
        <v>6404</v>
      </c>
      <c r="B3146" s="1" t="s">
        <v>6405</v>
      </c>
      <c r="C3146" s="1" t="s">
        <v>437</v>
      </c>
      <c r="D3146" s="1">
        <v>60.34</v>
      </c>
      <c r="E3146" s="1">
        <v>27.43</v>
      </c>
      <c r="F3146" s="1">
        <v>87.77</v>
      </c>
    </row>
    <row r="3147" spans="1:6" x14ac:dyDescent="0.2">
      <c r="A3147" s="1" t="s">
        <v>6406</v>
      </c>
      <c r="B3147" s="1" t="s">
        <v>6407</v>
      </c>
      <c r="C3147" s="1" t="s">
        <v>437</v>
      </c>
      <c r="D3147" s="1">
        <v>75.83</v>
      </c>
      <c r="E3147" s="1">
        <v>31.83</v>
      </c>
      <c r="F3147" s="1">
        <v>107.66</v>
      </c>
    </row>
    <row r="3148" spans="1:6" x14ac:dyDescent="0.2">
      <c r="A3148" s="1" t="s">
        <v>6408</v>
      </c>
      <c r="B3148" s="1" t="s">
        <v>6409</v>
      </c>
      <c r="C3148" s="1" t="s">
        <v>437</v>
      </c>
      <c r="D3148" s="1">
        <v>106.78</v>
      </c>
      <c r="E3148" s="1">
        <v>39.31</v>
      </c>
      <c r="F3148" s="1">
        <v>146.09</v>
      </c>
    </row>
    <row r="3149" spans="1:6" x14ac:dyDescent="0.2">
      <c r="A3149" s="1" t="s">
        <v>6410</v>
      </c>
      <c r="B3149" s="1" t="s">
        <v>6411</v>
      </c>
      <c r="C3149" s="1" t="s">
        <v>437</v>
      </c>
      <c r="D3149" s="1">
        <v>169.49</v>
      </c>
      <c r="E3149" s="1">
        <v>44.74</v>
      </c>
      <c r="F3149" s="1">
        <v>214.23</v>
      </c>
    </row>
    <row r="3150" spans="1:6" x14ac:dyDescent="0.2">
      <c r="A3150" s="1" t="s">
        <v>6412</v>
      </c>
      <c r="B3150" s="1" t="s">
        <v>6413</v>
      </c>
      <c r="C3150" s="1" t="s">
        <v>437</v>
      </c>
      <c r="D3150" s="1">
        <v>290.95</v>
      </c>
      <c r="E3150" s="1">
        <v>57.64</v>
      </c>
      <c r="F3150" s="1">
        <v>348.59</v>
      </c>
    </row>
    <row r="3151" spans="1:6" x14ac:dyDescent="0.2">
      <c r="A3151" s="1" t="s">
        <v>6414</v>
      </c>
      <c r="B3151" s="1" t="s">
        <v>6415</v>
      </c>
      <c r="C3151" s="1" t="s">
        <v>437</v>
      </c>
      <c r="D3151" s="1">
        <v>424.83</v>
      </c>
      <c r="E3151" s="1">
        <v>72.599999999999994</v>
      </c>
      <c r="F3151" s="1">
        <v>497.43</v>
      </c>
    </row>
    <row r="3152" spans="1:6" x14ac:dyDescent="0.2">
      <c r="A3152" s="1" t="s">
        <v>6416</v>
      </c>
      <c r="B3152" s="1" t="s">
        <v>6417</v>
      </c>
      <c r="C3152" s="1" t="s">
        <v>437</v>
      </c>
      <c r="D3152" s="1">
        <v>628.66</v>
      </c>
      <c r="E3152" s="1">
        <v>108.54</v>
      </c>
      <c r="F3152" s="1">
        <v>737.2</v>
      </c>
    </row>
    <row r="3153" spans="1:6" x14ac:dyDescent="0.2">
      <c r="A3153" s="1" t="s">
        <v>6418</v>
      </c>
      <c r="B3153" s="1" t="s">
        <v>6419</v>
      </c>
      <c r="C3153" s="1" t="s">
        <v>437</v>
      </c>
      <c r="D3153" s="1">
        <v>156.07</v>
      </c>
      <c r="E3153" s="1">
        <v>44.74</v>
      </c>
      <c r="F3153" s="1">
        <v>200.81</v>
      </c>
    </row>
    <row r="3154" spans="1:6" x14ac:dyDescent="0.2">
      <c r="A3154" s="1" t="s">
        <v>6420</v>
      </c>
      <c r="B3154" s="1" t="s">
        <v>6421</v>
      </c>
      <c r="C3154" s="1" t="s">
        <v>437</v>
      </c>
      <c r="D3154" s="1">
        <v>322.13</v>
      </c>
      <c r="E3154" s="1">
        <v>57.64</v>
      </c>
      <c r="F3154" s="1">
        <v>379.77</v>
      </c>
    </row>
    <row r="3155" spans="1:6" x14ac:dyDescent="0.2">
      <c r="A3155" s="1" t="s">
        <v>6422</v>
      </c>
      <c r="B3155" s="1" t="s">
        <v>6423</v>
      </c>
      <c r="C3155" s="1" t="s">
        <v>437</v>
      </c>
      <c r="D3155" s="1">
        <v>463.93</v>
      </c>
      <c r="E3155" s="1">
        <v>72.599999999999994</v>
      </c>
      <c r="F3155" s="1">
        <v>536.53</v>
      </c>
    </row>
    <row r="3156" spans="1:6" x14ac:dyDescent="0.2">
      <c r="A3156" s="1" t="s">
        <v>6424</v>
      </c>
      <c r="B3156" s="1" t="s">
        <v>6425</v>
      </c>
      <c r="C3156" s="1" t="s">
        <v>437</v>
      </c>
      <c r="D3156" s="1">
        <v>228.54</v>
      </c>
      <c r="E3156" s="1">
        <v>44.74</v>
      </c>
      <c r="F3156" s="1">
        <v>273.27999999999997</v>
      </c>
    </row>
    <row r="3157" spans="1:6" x14ac:dyDescent="0.2">
      <c r="A3157" s="1" t="s">
        <v>6426</v>
      </c>
      <c r="B3157" s="1" t="s">
        <v>6427</v>
      </c>
      <c r="C3157" s="1" t="s">
        <v>437</v>
      </c>
      <c r="D3157" s="1">
        <v>399.93</v>
      </c>
      <c r="E3157" s="1">
        <v>57.64</v>
      </c>
      <c r="F3157" s="1">
        <v>457.57</v>
      </c>
    </row>
    <row r="3158" spans="1:6" x14ac:dyDescent="0.2">
      <c r="A3158" s="1" t="s">
        <v>6428</v>
      </c>
      <c r="B3158" s="1" t="s">
        <v>6429</v>
      </c>
      <c r="C3158" s="1" t="s">
        <v>437</v>
      </c>
      <c r="D3158" s="1">
        <v>603.25</v>
      </c>
      <c r="E3158" s="1">
        <v>72.599999999999994</v>
      </c>
      <c r="F3158" s="1">
        <v>675.85</v>
      </c>
    </row>
    <row r="3159" spans="1:6" x14ac:dyDescent="0.2">
      <c r="A3159" s="1" t="s">
        <v>6430</v>
      </c>
      <c r="B3159" s="1" t="s">
        <v>6431</v>
      </c>
      <c r="C3159" s="1" t="s">
        <v>437</v>
      </c>
      <c r="D3159" s="1">
        <v>33.61</v>
      </c>
      <c r="E3159" s="1">
        <v>26.57</v>
      </c>
      <c r="F3159" s="1">
        <v>60.18</v>
      </c>
    </row>
    <row r="3160" spans="1:6" x14ac:dyDescent="0.2">
      <c r="A3160" s="1" t="s">
        <v>6432</v>
      </c>
      <c r="B3160" s="1" t="s">
        <v>6433</v>
      </c>
      <c r="C3160" s="1" t="s">
        <v>437</v>
      </c>
      <c r="D3160" s="1">
        <v>37.270000000000003</v>
      </c>
      <c r="E3160" s="1">
        <v>33.85</v>
      </c>
      <c r="F3160" s="1">
        <v>71.12</v>
      </c>
    </row>
    <row r="3161" spans="1:6" x14ac:dyDescent="0.2">
      <c r="A3161" s="1" t="s">
        <v>6434</v>
      </c>
      <c r="B3161" s="1" t="s">
        <v>6435</v>
      </c>
      <c r="C3161" s="1" t="s">
        <v>437</v>
      </c>
      <c r="D3161" s="1">
        <v>67.98</v>
      </c>
      <c r="E3161" s="1">
        <v>57.22</v>
      </c>
      <c r="F3161" s="1">
        <v>125.2</v>
      </c>
    </row>
    <row r="3162" spans="1:6" x14ac:dyDescent="0.2">
      <c r="A3162" s="1" t="s">
        <v>6436</v>
      </c>
      <c r="B3162" s="1" t="s">
        <v>6437</v>
      </c>
      <c r="C3162" s="1" t="s">
        <v>437</v>
      </c>
      <c r="D3162" s="1">
        <v>989.8</v>
      </c>
      <c r="E3162" s="1">
        <v>162.81</v>
      </c>
      <c r="F3162" s="1">
        <v>1152.6099999999999</v>
      </c>
    </row>
    <row r="3163" spans="1:6" x14ac:dyDescent="0.2">
      <c r="A3163" s="1" t="s">
        <v>6438</v>
      </c>
      <c r="B3163" s="1" t="s">
        <v>6439</v>
      </c>
      <c r="C3163" s="1" t="s">
        <v>437</v>
      </c>
      <c r="D3163" s="1">
        <v>102.34</v>
      </c>
      <c r="E3163" s="1">
        <v>31.83</v>
      </c>
      <c r="F3163" s="1">
        <v>134.16999999999999</v>
      </c>
    </row>
    <row r="3164" spans="1:6" x14ac:dyDescent="0.2">
      <c r="A3164" s="1" t="s">
        <v>6440</v>
      </c>
      <c r="B3164" s="1" t="s">
        <v>6441</v>
      </c>
      <c r="C3164" s="1" t="s">
        <v>437</v>
      </c>
      <c r="D3164" s="1">
        <v>88.35</v>
      </c>
      <c r="E3164" s="1">
        <v>31.83</v>
      </c>
      <c r="F3164" s="1">
        <v>120.18</v>
      </c>
    </row>
    <row r="3165" spans="1:6" x14ac:dyDescent="0.2">
      <c r="A3165" s="1" t="s">
        <v>6442</v>
      </c>
      <c r="B3165" s="1" t="s">
        <v>6443</v>
      </c>
      <c r="C3165" s="1" t="s">
        <v>437</v>
      </c>
      <c r="D3165" s="1">
        <v>130.22999999999999</v>
      </c>
      <c r="E3165" s="1">
        <v>31.83</v>
      </c>
      <c r="F3165" s="1">
        <v>162.06</v>
      </c>
    </row>
    <row r="3166" spans="1:6" x14ac:dyDescent="0.2">
      <c r="A3166" s="1" t="s">
        <v>6444</v>
      </c>
      <c r="B3166" s="1" t="s">
        <v>6445</v>
      </c>
      <c r="C3166" s="1" t="s">
        <v>437</v>
      </c>
      <c r="D3166" s="1">
        <v>225.63</v>
      </c>
      <c r="E3166" s="1">
        <v>50.16</v>
      </c>
      <c r="F3166" s="1">
        <v>275.79000000000002</v>
      </c>
    </row>
    <row r="3167" spans="1:6" x14ac:dyDescent="0.2">
      <c r="A3167" s="1" t="s">
        <v>6446</v>
      </c>
      <c r="B3167" s="1" t="s">
        <v>6447</v>
      </c>
      <c r="C3167" s="1" t="s">
        <v>437</v>
      </c>
      <c r="D3167" s="1">
        <v>124.65</v>
      </c>
      <c r="E3167" s="1">
        <v>39.31</v>
      </c>
      <c r="F3167" s="1">
        <v>163.96</v>
      </c>
    </row>
    <row r="3168" spans="1:6" x14ac:dyDescent="0.2">
      <c r="A3168" s="1" t="s">
        <v>6448</v>
      </c>
      <c r="B3168" s="1" t="s">
        <v>6449</v>
      </c>
      <c r="C3168" s="1" t="s">
        <v>437</v>
      </c>
      <c r="D3168" s="1">
        <v>381.19</v>
      </c>
      <c r="E3168" s="1">
        <v>65.13</v>
      </c>
      <c r="F3168" s="1">
        <v>446.32</v>
      </c>
    </row>
    <row r="3169" spans="1:6" x14ac:dyDescent="0.2">
      <c r="A3169" s="1" t="s">
        <v>6450</v>
      </c>
      <c r="B3169" s="1" t="s">
        <v>6451</v>
      </c>
      <c r="C3169" s="1" t="s">
        <v>437</v>
      </c>
      <c r="D3169" s="1">
        <v>100.53</v>
      </c>
      <c r="E3169" s="1">
        <v>27.43</v>
      </c>
      <c r="F3169" s="1">
        <v>127.96</v>
      </c>
    </row>
    <row r="3170" spans="1:6" x14ac:dyDescent="0.2">
      <c r="A3170" s="1" t="s">
        <v>6452</v>
      </c>
      <c r="B3170" s="1" t="s">
        <v>6453</v>
      </c>
      <c r="C3170" s="1" t="s">
        <v>437</v>
      </c>
      <c r="D3170" s="1">
        <v>89.12</v>
      </c>
      <c r="E3170" s="1">
        <v>27.43</v>
      </c>
      <c r="F3170" s="1">
        <v>116.55</v>
      </c>
    </row>
    <row r="3171" spans="1:6" x14ac:dyDescent="0.2">
      <c r="A3171" s="1" t="s">
        <v>6454</v>
      </c>
      <c r="B3171" s="1" t="s">
        <v>6455</v>
      </c>
      <c r="C3171" s="1" t="s">
        <v>437</v>
      </c>
      <c r="D3171" s="1">
        <v>21.71</v>
      </c>
      <c r="E3171" s="1">
        <v>9.67</v>
      </c>
      <c r="F3171" s="1">
        <v>31.38</v>
      </c>
    </row>
    <row r="3172" spans="1:6" x14ac:dyDescent="0.2">
      <c r="A3172" s="1" t="s">
        <v>6456</v>
      </c>
      <c r="B3172" s="1" t="s">
        <v>6457</v>
      </c>
    </row>
    <row r="3173" spans="1:6" x14ac:dyDescent="0.2">
      <c r="A3173" s="1" t="s">
        <v>6458</v>
      </c>
      <c r="B3173" s="1" t="s">
        <v>6459</v>
      </c>
      <c r="C3173" s="1" t="s">
        <v>437</v>
      </c>
      <c r="D3173" s="1">
        <v>10.46</v>
      </c>
      <c r="E3173" s="1">
        <v>1.38</v>
      </c>
      <c r="F3173" s="1">
        <v>11.84</v>
      </c>
    </row>
    <row r="3174" spans="1:6" x14ac:dyDescent="0.2">
      <c r="A3174" s="1" t="s">
        <v>6460</v>
      </c>
      <c r="B3174" s="1" t="s">
        <v>6461</v>
      </c>
      <c r="C3174" s="1" t="s">
        <v>437</v>
      </c>
      <c r="D3174" s="1">
        <v>13.34</v>
      </c>
      <c r="E3174" s="1">
        <v>1.38</v>
      </c>
      <c r="F3174" s="1">
        <v>14.72</v>
      </c>
    </row>
    <row r="3175" spans="1:6" x14ac:dyDescent="0.2">
      <c r="A3175" s="1" t="s">
        <v>6462</v>
      </c>
      <c r="B3175" s="1" t="s">
        <v>6463</v>
      </c>
      <c r="C3175" s="1" t="s">
        <v>437</v>
      </c>
      <c r="D3175" s="1">
        <v>18.12</v>
      </c>
      <c r="E3175" s="1">
        <v>1.38</v>
      </c>
      <c r="F3175" s="1">
        <v>19.5</v>
      </c>
    </row>
    <row r="3176" spans="1:6" x14ac:dyDescent="0.2">
      <c r="A3176" s="1" t="s">
        <v>6464</v>
      </c>
      <c r="B3176" s="1" t="s">
        <v>6465</v>
      </c>
      <c r="C3176" s="1" t="s">
        <v>437</v>
      </c>
      <c r="D3176" s="1">
        <v>46.09</v>
      </c>
      <c r="E3176" s="1">
        <v>1.38</v>
      </c>
      <c r="F3176" s="1">
        <v>47.47</v>
      </c>
    </row>
    <row r="3177" spans="1:6" x14ac:dyDescent="0.2">
      <c r="A3177" s="1" t="s">
        <v>6466</v>
      </c>
      <c r="B3177" s="1" t="s">
        <v>6467</v>
      </c>
      <c r="C3177" s="1" t="s">
        <v>437</v>
      </c>
      <c r="D3177" s="1">
        <v>35.89</v>
      </c>
      <c r="E3177" s="1">
        <v>1.38</v>
      </c>
      <c r="F3177" s="1">
        <v>37.270000000000003</v>
      </c>
    </row>
    <row r="3178" spans="1:6" x14ac:dyDescent="0.2">
      <c r="A3178" s="1" t="s">
        <v>6468</v>
      </c>
      <c r="B3178" s="1" t="s">
        <v>6469</v>
      </c>
      <c r="C3178" s="1" t="s">
        <v>437</v>
      </c>
      <c r="D3178" s="1">
        <v>101.42</v>
      </c>
      <c r="E3178" s="1">
        <v>2.0699999999999998</v>
      </c>
      <c r="F3178" s="1">
        <v>103.49</v>
      </c>
    </row>
    <row r="3179" spans="1:6" x14ac:dyDescent="0.2">
      <c r="A3179" s="1" t="s">
        <v>6470</v>
      </c>
      <c r="B3179" s="1" t="s">
        <v>6471</v>
      </c>
      <c r="C3179" s="1" t="s">
        <v>437</v>
      </c>
      <c r="D3179" s="1">
        <v>129.13</v>
      </c>
      <c r="E3179" s="1">
        <v>2.0699999999999998</v>
      </c>
      <c r="F3179" s="1">
        <v>131.19999999999999</v>
      </c>
    </row>
    <row r="3180" spans="1:6" x14ac:dyDescent="0.2">
      <c r="A3180" s="1" t="s">
        <v>6472</v>
      </c>
      <c r="B3180" s="1" t="s">
        <v>6473</v>
      </c>
      <c r="C3180" s="1" t="s">
        <v>437</v>
      </c>
      <c r="D3180" s="1">
        <v>207.45</v>
      </c>
      <c r="E3180" s="1">
        <v>2.0699999999999998</v>
      </c>
      <c r="F3180" s="1">
        <v>209.52</v>
      </c>
    </row>
    <row r="3181" spans="1:6" x14ac:dyDescent="0.2">
      <c r="A3181" s="1" t="s">
        <v>6474</v>
      </c>
      <c r="B3181" s="1" t="s">
        <v>6475</v>
      </c>
      <c r="C3181" s="1" t="s">
        <v>437</v>
      </c>
      <c r="D3181" s="1">
        <v>314.13</v>
      </c>
      <c r="E3181" s="1">
        <v>2.0699999999999998</v>
      </c>
      <c r="F3181" s="1">
        <v>316.2</v>
      </c>
    </row>
    <row r="3182" spans="1:6" x14ac:dyDescent="0.2">
      <c r="A3182" s="1" t="s">
        <v>6476</v>
      </c>
      <c r="B3182" s="1" t="s">
        <v>6477</v>
      </c>
      <c r="C3182" s="1" t="s">
        <v>437</v>
      </c>
      <c r="D3182" s="1">
        <v>468.84</v>
      </c>
      <c r="E3182" s="1">
        <v>2.0699999999999998</v>
      </c>
      <c r="F3182" s="1">
        <v>470.91</v>
      </c>
    </row>
    <row r="3183" spans="1:6" x14ac:dyDescent="0.2">
      <c r="A3183" s="1" t="s">
        <v>6478</v>
      </c>
      <c r="B3183" s="1" t="s">
        <v>6479</v>
      </c>
      <c r="C3183" s="1" t="s">
        <v>437</v>
      </c>
      <c r="D3183" s="1">
        <v>738.64</v>
      </c>
      <c r="E3183" s="1">
        <v>2.0699999999999998</v>
      </c>
      <c r="F3183" s="1">
        <v>740.71</v>
      </c>
    </row>
    <row r="3184" spans="1:6" x14ac:dyDescent="0.2">
      <c r="A3184" s="1" t="s">
        <v>6480</v>
      </c>
      <c r="B3184" s="1" t="s">
        <v>6481</v>
      </c>
      <c r="C3184" s="1" t="s">
        <v>437</v>
      </c>
      <c r="D3184" s="1">
        <v>1034.04</v>
      </c>
      <c r="E3184" s="1">
        <v>2.0699999999999998</v>
      </c>
      <c r="F3184" s="1">
        <v>1036.1099999999999</v>
      </c>
    </row>
    <row r="3185" spans="1:6" x14ac:dyDescent="0.2">
      <c r="A3185" s="1" t="s">
        <v>6482</v>
      </c>
      <c r="B3185" s="1" t="s">
        <v>6483</v>
      </c>
      <c r="C3185" s="1" t="s">
        <v>437</v>
      </c>
      <c r="D3185" s="1">
        <v>1563.82</v>
      </c>
      <c r="E3185" s="1">
        <v>2.0699999999999998</v>
      </c>
      <c r="F3185" s="1">
        <v>1565.89</v>
      </c>
    </row>
    <row r="3186" spans="1:6" x14ac:dyDescent="0.2">
      <c r="A3186" s="1" t="s">
        <v>6484</v>
      </c>
      <c r="B3186" s="1" t="s">
        <v>6485</v>
      </c>
    </row>
    <row r="3187" spans="1:6" x14ac:dyDescent="0.2">
      <c r="A3187" s="1" t="s">
        <v>6486</v>
      </c>
      <c r="B3187" s="1" t="s">
        <v>6487</v>
      </c>
      <c r="C3187" s="1" t="s">
        <v>437</v>
      </c>
      <c r="D3187" s="1">
        <v>595.26</v>
      </c>
      <c r="E3187" s="1">
        <v>29.17</v>
      </c>
      <c r="F3187" s="1">
        <v>624.42999999999995</v>
      </c>
    </row>
    <row r="3188" spans="1:6" x14ac:dyDescent="0.2">
      <c r="A3188" s="1" t="s">
        <v>6488</v>
      </c>
      <c r="B3188" s="1" t="s">
        <v>6489</v>
      </c>
      <c r="C3188" s="1" t="s">
        <v>437</v>
      </c>
      <c r="D3188" s="1">
        <v>704.04</v>
      </c>
      <c r="E3188" s="1">
        <v>29.17</v>
      </c>
      <c r="F3188" s="1">
        <v>733.21</v>
      </c>
    </row>
    <row r="3189" spans="1:6" x14ac:dyDescent="0.2">
      <c r="A3189" s="1" t="s">
        <v>6490</v>
      </c>
      <c r="B3189" s="1" t="s">
        <v>6491</v>
      </c>
      <c r="C3189" s="1" t="s">
        <v>437</v>
      </c>
      <c r="D3189" s="1">
        <v>865.16</v>
      </c>
      <c r="E3189" s="1">
        <v>29.17</v>
      </c>
      <c r="F3189" s="1">
        <v>894.33</v>
      </c>
    </row>
    <row r="3190" spans="1:6" x14ac:dyDescent="0.2">
      <c r="A3190" s="1" t="s">
        <v>6492</v>
      </c>
      <c r="B3190" s="1" t="s">
        <v>6493</v>
      </c>
      <c r="C3190" s="1" t="s">
        <v>437</v>
      </c>
      <c r="D3190" s="1">
        <v>1308.03</v>
      </c>
      <c r="E3190" s="1">
        <v>29.17</v>
      </c>
      <c r="F3190" s="1">
        <v>1337.2</v>
      </c>
    </row>
    <row r="3191" spans="1:6" x14ac:dyDescent="0.2">
      <c r="A3191" s="1" t="s">
        <v>6494</v>
      </c>
      <c r="B3191" s="1" t="s">
        <v>6495</v>
      </c>
      <c r="C3191" s="1" t="s">
        <v>437</v>
      </c>
      <c r="D3191" s="1">
        <v>1085.51</v>
      </c>
      <c r="E3191" s="1">
        <v>29.17</v>
      </c>
      <c r="F3191" s="1">
        <v>1114.68</v>
      </c>
    </row>
    <row r="3192" spans="1:6" x14ac:dyDescent="0.2">
      <c r="A3192" s="1" t="s">
        <v>6496</v>
      </c>
      <c r="B3192" s="1" t="s">
        <v>6497</v>
      </c>
      <c r="C3192" s="1" t="s">
        <v>437</v>
      </c>
      <c r="D3192" s="1">
        <v>519.80999999999995</v>
      </c>
      <c r="E3192" s="1">
        <v>29.17</v>
      </c>
      <c r="F3192" s="1">
        <v>548.98</v>
      </c>
    </row>
    <row r="3193" spans="1:6" x14ac:dyDescent="0.2">
      <c r="A3193" s="1" t="s">
        <v>6498</v>
      </c>
      <c r="B3193" s="1" t="s">
        <v>6499</v>
      </c>
      <c r="C3193" s="1" t="s">
        <v>437</v>
      </c>
      <c r="D3193" s="1">
        <v>523.4</v>
      </c>
      <c r="E3193" s="1">
        <v>29.17</v>
      </c>
      <c r="F3193" s="1">
        <v>552.57000000000005</v>
      </c>
    </row>
    <row r="3194" spans="1:6" x14ac:dyDescent="0.2">
      <c r="A3194" s="1" t="s">
        <v>6500</v>
      </c>
      <c r="B3194" s="1" t="s">
        <v>6501</v>
      </c>
      <c r="C3194" s="1" t="s">
        <v>437</v>
      </c>
      <c r="D3194" s="1">
        <v>649.80999999999995</v>
      </c>
      <c r="E3194" s="1">
        <v>29.17</v>
      </c>
      <c r="F3194" s="1">
        <v>678.98</v>
      </c>
    </row>
    <row r="3195" spans="1:6" x14ac:dyDescent="0.2">
      <c r="A3195" s="1" t="s">
        <v>6502</v>
      </c>
      <c r="B3195" s="1" t="s">
        <v>6503</v>
      </c>
      <c r="C3195" s="1" t="s">
        <v>437</v>
      </c>
      <c r="D3195" s="1">
        <v>792.11</v>
      </c>
      <c r="E3195" s="1">
        <v>29.17</v>
      </c>
      <c r="F3195" s="1">
        <v>821.28</v>
      </c>
    </row>
    <row r="3196" spans="1:6" x14ac:dyDescent="0.2">
      <c r="A3196" s="1" t="s">
        <v>6504</v>
      </c>
      <c r="B3196" s="1" t="s">
        <v>6505</v>
      </c>
      <c r="C3196" s="1" t="s">
        <v>437</v>
      </c>
      <c r="D3196" s="1">
        <v>889.03</v>
      </c>
      <c r="E3196" s="1">
        <v>29.17</v>
      </c>
      <c r="F3196" s="1">
        <v>918.2</v>
      </c>
    </row>
    <row r="3197" spans="1:6" x14ac:dyDescent="0.2">
      <c r="A3197" s="1" t="s">
        <v>6506</v>
      </c>
      <c r="B3197" s="1" t="s">
        <v>6507</v>
      </c>
      <c r="C3197" s="1" t="s">
        <v>437</v>
      </c>
      <c r="D3197" s="1">
        <v>1051.6600000000001</v>
      </c>
      <c r="E3197" s="1">
        <v>29.17</v>
      </c>
      <c r="F3197" s="1">
        <v>1080.83</v>
      </c>
    </row>
    <row r="3198" spans="1:6" x14ac:dyDescent="0.2">
      <c r="A3198" s="1" t="s">
        <v>6508</v>
      </c>
      <c r="B3198" s="1" t="s">
        <v>6509</v>
      </c>
      <c r="C3198" s="1" t="s">
        <v>437</v>
      </c>
      <c r="D3198" s="1">
        <v>1391.96</v>
      </c>
      <c r="E3198" s="1">
        <v>29.17</v>
      </c>
      <c r="F3198" s="1">
        <v>1421.13</v>
      </c>
    </row>
    <row r="3199" spans="1:6" x14ac:dyDescent="0.2">
      <c r="A3199" s="1" t="s">
        <v>6510</v>
      </c>
      <c r="B3199" s="1" t="s">
        <v>6511</v>
      </c>
    </row>
    <row r="3200" spans="1:6" x14ac:dyDescent="0.2">
      <c r="A3200" s="1" t="s">
        <v>6512</v>
      </c>
      <c r="B3200" s="1" t="s">
        <v>6513</v>
      </c>
      <c r="C3200" s="1" t="s">
        <v>437</v>
      </c>
      <c r="D3200" s="1">
        <v>170.13</v>
      </c>
      <c r="E3200" s="1">
        <v>17.5</v>
      </c>
      <c r="F3200" s="1">
        <v>187.63</v>
      </c>
    </row>
    <row r="3201" spans="1:6" x14ac:dyDescent="0.2">
      <c r="A3201" s="1" t="s">
        <v>6514</v>
      </c>
      <c r="B3201" s="1" t="s">
        <v>6515</v>
      </c>
      <c r="C3201" s="1" t="s">
        <v>437</v>
      </c>
      <c r="D3201" s="1">
        <v>266.08</v>
      </c>
      <c r="E3201" s="1">
        <v>23.34</v>
      </c>
      <c r="F3201" s="1">
        <v>289.42</v>
      </c>
    </row>
    <row r="3202" spans="1:6" x14ac:dyDescent="0.2">
      <c r="A3202" s="1" t="s">
        <v>6516</v>
      </c>
      <c r="B3202" s="1" t="s">
        <v>6517</v>
      </c>
      <c r="C3202" s="1" t="s">
        <v>437</v>
      </c>
      <c r="D3202" s="1">
        <v>284.29000000000002</v>
      </c>
      <c r="E3202" s="1">
        <v>23.34</v>
      </c>
      <c r="F3202" s="1">
        <v>307.63</v>
      </c>
    </row>
    <row r="3203" spans="1:6" x14ac:dyDescent="0.2">
      <c r="A3203" s="1" t="s">
        <v>6518</v>
      </c>
      <c r="B3203" s="1" t="s">
        <v>6519</v>
      </c>
    </row>
    <row r="3204" spans="1:6" x14ac:dyDescent="0.2">
      <c r="A3204" s="1" t="s">
        <v>6520</v>
      </c>
      <c r="B3204" s="1" t="s">
        <v>6521</v>
      </c>
      <c r="C3204" s="1" t="s">
        <v>437</v>
      </c>
      <c r="D3204" s="1">
        <v>480.05</v>
      </c>
      <c r="E3204" s="1">
        <v>33.32</v>
      </c>
      <c r="F3204" s="1">
        <v>513.37</v>
      </c>
    </row>
    <row r="3205" spans="1:6" x14ac:dyDescent="0.2">
      <c r="A3205" s="1" t="s">
        <v>6522</v>
      </c>
      <c r="B3205" s="1" t="s">
        <v>6523</v>
      </c>
      <c r="C3205" s="1" t="s">
        <v>437</v>
      </c>
      <c r="D3205" s="1">
        <v>635.12</v>
      </c>
      <c r="E3205" s="1">
        <v>33.32</v>
      </c>
      <c r="F3205" s="1">
        <v>668.44</v>
      </c>
    </row>
    <row r="3206" spans="1:6" x14ac:dyDescent="0.2">
      <c r="A3206" s="1" t="s">
        <v>6524</v>
      </c>
      <c r="B3206" s="1" t="s">
        <v>6525</v>
      </c>
      <c r="C3206" s="1" t="s">
        <v>437</v>
      </c>
      <c r="D3206" s="1">
        <v>738.19</v>
      </c>
      <c r="E3206" s="1">
        <v>33.32</v>
      </c>
      <c r="F3206" s="1">
        <v>771.51</v>
      </c>
    </row>
    <row r="3207" spans="1:6" x14ac:dyDescent="0.2">
      <c r="A3207" s="1" t="s">
        <v>6526</v>
      </c>
      <c r="B3207" s="1" t="s">
        <v>6527</v>
      </c>
      <c r="C3207" s="1" t="s">
        <v>437</v>
      </c>
      <c r="D3207" s="1">
        <v>873.69</v>
      </c>
      <c r="E3207" s="1">
        <v>33.32</v>
      </c>
      <c r="F3207" s="1">
        <v>907.01</v>
      </c>
    </row>
    <row r="3208" spans="1:6" x14ac:dyDescent="0.2">
      <c r="A3208" s="1" t="s">
        <v>6528</v>
      </c>
      <c r="B3208" s="1" t="s">
        <v>6529</v>
      </c>
      <c r="C3208" s="1" t="s">
        <v>437</v>
      </c>
      <c r="D3208" s="1">
        <v>970.65</v>
      </c>
      <c r="E3208" s="1">
        <v>35.81</v>
      </c>
      <c r="F3208" s="1">
        <v>1006.46</v>
      </c>
    </row>
    <row r="3209" spans="1:6" x14ac:dyDescent="0.2">
      <c r="A3209" s="1" t="s">
        <v>6530</v>
      </c>
      <c r="B3209" s="1" t="s">
        <v>6531</v>
      </c>
      <c r="C3209" s="1" t="s">
        <v>437</v>
      </c>
      <c r="D3209" s="1">
        <v>1291.08</v>
      </c>
      <c r="E3209" s="1">
        <v>35.81</v>
      </c>
      <c r="F3209" s="1">
        <v>1326.89</v>
      </c>
    </row>
    <row r="3210" spans="1:6" x14ac:dyDescent="0.2">
      <c r="A3210" s="1" t="s">
        <v>6532</v>
      </c>
      <c r="B3210" s="1" t="s">
        <v>6533</v>
      </c>
      <c r="C3210" s="1" t="s">
        <v>327</v>
      </c>
      <c r="D3210" s="1">
        <v>115.15</v>
      </c>
      <c r="E3210" s="1">
        <v>18.239999999999998</v>
      </c>
      <c r="F3210" s="1">
        <v>133.38999999999999</v>
      </c>
    </row>
    <row r="3211" spans="1:6" x14ac:dyDescent="0.2">
      <c r="A3211" s="1" t="s">
        <v>6534</v>
      </c>
      <c r="B3211" s="1" t="s">
        <v>6535</v>
      </c>
      <c r="C3211" s="1" t="s">
        <v>327</v>
      </c>
      <c r="D3211" s="1">
        <v>165.37</v>
      </c>
      <c r="E3211" s="1">
        <v>18.239999999999998</v>
      </c>
      <c r="F3211" s="1">
        <v>183.61</v>
      </c>
    </row>
    <row r="3212" spans="1:6" x14ac:dyDescent="0.2">
      <c r="A3212" s="1" t="s">
        <v>6536</v>
      </c>
      <c r="B3212" s="1" t="s">
        <v>6537</v>
      </c>
      <c r="C3212" s="1" t="s">
        <v>327</v>
      </c>
      <c r="D3212" s="1">
        <v>225.95</v>
      </c>
      <c r="E3212" s="1">
        <v>19.91</v>
      </c>
      <c r="F3212" s="1">
        <v>245.86</v>
      </c>
    </row>
    <row r="3213" spans="1:6" x14ac:dyDescent="0.2">
      <c r="A3213" s="1" t="s">
        <v>6538</v>
      </c>
      <c r="B3213" s="1" t="s">
        <v>6539</v>
      </c>
      <c r="C3213" s="1" t="s">
        <v>327</v>
      </c>
      <c r="D3213" s="1">
        <v>342.26</v>
      </c>
      <c r="E3213" s="1">
        <v>21.56</v>
      </c>
      <c r="F3213" s="1">
        <v>363.82</v>
      </c>
    </row>
    <row r="3214" spans="1:6" x14ac:dyDescent="0.2">
      <c r="A3214" s="1" t="s">
        <v>6540</v>
      </c>
      <c r="B3214" s="1" t="s">
        <v>6541</v>
      </c>
      <c r="C3214" s="1" t="s">
        <v>327</v>
      </c>
      <c r="D3214" s="1">
        <v>408.36</v>
      </c>
      <c r="E3214" s="1">
        <v>23.23</v>
      </c>
      <c r="F3214" s="1">
        <v>431.59</v>
      </c>
    </row>
    <row r="3215" spans="1:6" x14ac:dyDescent="0.2">
      <c r="A3215" s="1" t="s">
        <v>6542</v>
      </c>
      <c r="B3215" s="1" t="s">
        <v>6543</v>
      </c>
      <c r="C3215" s="1" t="s">
        <v>327</v>
      </c>
      <c r="D3215" s="1">
        <v>545.32000000000005</v>
      </c>
      <c r="E3215" s="1">
        <v>24.88</v>
      </c>
      <c r="F3215" s="1">
        <v>570.20000000000005</v>
      </c>
    </row>
    <row r="3216" spans="1:6" x14ac:dyDescent="0.2">
      <c r="A3216" s="1" t="s">
        <v>6544</v>
      </c>
      <c r="B3216" s="1" t="s">
        <v>6545</v>
      </c>
      <c r="C3216" s="1" t="s">
        <v>327</v>
      </c>
      <c r="D3216" s="1">
        <v>699.14</v>
      </c>
      <c r="E3216" s="1">
        <v>26.54</v>
      </c>
      <c r="F3216" s="1">
        <v>725.68</v>
      </c>
    </row>
    <row r="3217" spans="1:6" x14ac:dyDescent="0.2">
      <c r="A3217" s="1" t="s">
        <v>6546</v>
      </c>
      <c r="B3217" s="1" t="s">
        <v>6547</v>
      </c>
      <c r="C3217" s="1" t="s">
        <v>327</v>
      </c>
      <c r="D3217" s="1">
        <v>308.83999999999997</v>
      </c>
      <c r="E3217" s="1">
        <v>23.23</v>
      </c>
      <c r="F3217" s="1">
        <v>332.07</v>
      </c>
    </row>
    <row r="3218" spans="1:6" x14ac:dyDescent="0.2">
      <c r="A3218" s="1" t="s">
        <v>6548</v>
      </c>
      <c r="B3218" s="1" t="s">
        <v>6549</v>
      </c>
      <c r="C3218" s="1" t="s">
        <v>327</v>
      </c>
      <c r="D3218" s="1">
        <v>341.39</v>
      </c>
      <c r="E3218" s="1">
        <v>18.239999999999998</v>
      </c>
      <c r="F3218" s="1">
        <v>359.63</v>
      </c>
    </row>
    <row r="3219" spans="1:6" x14ac:dyDescent="0.2">
      <c r="A3219" s="1" t="s">
        <v>6550</v>
      </c>
      <c r="B3219" s="1" t="s">
        <v>6551</v>
      </c>
      <c r="C3219" s="1" t="s">
        <v>327</v>
      </c>
      <c r="D3219" s="1">
        <v>405.52</v>
      </c>
      <c r="E3219" s="1">
        <v>23.23</v>
      </c>
      <c r="F3219" s="1">
        <v>428.75</v>
      </c>
    </row>
    <row r="3220" spans="1:6" x14ac:dyDescent="0.2">
      <c r="A3220" s="1" t="s">
        <v>6552</v>
      </c>
      <c r="B3220" s="1" t="s">
        <v>6553</v>
      </c>
      <c r="C3220" s="1" t="s">
        <v>327</v>
      </c>
      <c r="D3220" s="1">
        <v>645.75</v>
      </c>
      <c r="E3220" s="1">
        <v>26.54</v>
      </c>
      <c r="F3220" s="1">
        <v>672.29</v>
      </c>
    </row>
    <row r="3221" spans="1:6" x14ac:dyDescent="0.2">
      <c r="A3221" s="1" t="s">
        <v>6554</v>
      </c>
      <c r="B3221" s="1" t="s">
        <v>6555</v>
      </c>
      <c r="C3221" s="1" t="s">
        <v>327</v>
      </c>
      <c r="D3221" s="1">
        <v>539.72</v>
      </c>
      <c r="E3221" s="1">
        <v>19.91</v>
      </c>
      <c r="F3221" s="1">
        <v>559.63</v>
      </c>
    </row>
    <row r="3222" spans="1:6" x14ac:dyDescent="0.2">
      <c r="A3222" s="1" t="s">
        <v>6556</v>
      </c>
      <c r="B3222" s="1" t="s">
        <v>6557</v>
      </c>
      <c r="C3222" s="1" t="s">
        <v>327</v>
      </c>
      <c r="D3222" s="1">
        <v>637.79999999999995</v>
      </c>
      <c r="E3222" s="1">
        <v>23.23</v>
      </c>
      <c r="F3222" s="1">
        <v>661.03</v>
      </c>
    </row>
    <row r="3223" spans="1:6" x14ac:dyDescent="0.2">
      <c r="A3223" s="1" t="s">
        <v>6558</v>
      </c>
      <c r="B3223" s="1" t="s">
        <v>6559</v>
      </c>
      <c r="C3223" s="1" t="s">
        <v>327</v>
      </c>
      <c r="D3223" s="1">
        <v>1129.68</v>
      </c>
      <c r="E3223" s="1">
        <v>26.54</v>
      </c>
      <c r="F3223" s="1">
        <v>1156.22</v>
      </c>
    </row>
    <row r="3224" spans="1:6" x14ac:dyDescent="0.2">
      <c r="A3224" s="1" t="s">
        <v>6560</v>
      </c>
      <c r="B3224" s="1" t="s">
        <v>6561</v>
      </c>
      <c r="C3224" s="1" t="s">
        <v>327</v>
      </c>
      <c r="D3224" s="1">
        <v>300.49</v>
      </c>
      <c r="E3224" s="1">
        <v>18.239999999999998</v>
      </c>
      <c r="F3224" s="1">
        <v>318.73</v>
      </c>
    </row>
    <row r="3225" spans="1:6" x14ac:dyDescent="0.2">
      <c r="A3225" s="1" t="s">
        <v>6562</v>
      </c>
      <c r="B3225" s="1" t="s">
        <v>6563</v>
      </c>
      <c r="C3225" s="1" t="s">
        <v>327</v>
      </c>
      <c r="D3225" s="1">
        <v>344.03</v>
      </c>
      <c r="E3225" s="1">
        <v>19.91</v>
      </c>
      <c r="F3225" s="1">
        <v>363.94</v>
      </c>
    </row>
    <row r="3226" spans="1:6" x14ac:dyDescent="0.2">
      <c r="A3226" s="1" t="s">
        <v>6564</v>
      </c>
      <c r="B3226" s="1" t="s">
        <v>6565</v>
      </c>
    </row>
    <row r="3227" spans="1:6" x14ac:dyDescent="0.2">
      <c r="A3227" s="1" t="s">
        <v>6566</v>
      </c>
      <c r="B3227" s="1" t="s">
        <v>6567</v>
      </c>
      <c r="C3227" s="1" t="s">
        <v>327</v>
      </c>
      <c r="D3227" s="1">
        <v>460.03</v>
      </c>
      <c r="E3227" s="1">
        <v>23.23</v>
      </c>
      <c r="F3227" s="1">
        <v>483.26</v>
      </c>
    </row>
    <row r="3228" spans="1:6" x14ac:dyDescent="0.2">
      <c r="A3228" s="1" t="s">
        <v>6568</v>
      </c>
      <c r="B3228" s="1" t="s">
        <v>6569</v>
      </c>
      <c r="C3228" s="1" t="s">
        <v>327</v>
      </c>
      <c r="D3228" s="1">
        <v>626.78</v>
      </c>
      <c r="E3228" s="1">
        <v>26.54</v>
      </c>
      <c r="F3228" s="1">
        <v>653.32000000000005</v>
      </c>
    </row>
    <row r="3229" spans="1:6" x14ac:dyDescent="0.2">
      <c r="A3229" s="1" t="s">
        <v>6570</v>
      </c>
      <c r="B3229" s="1" t="s">
        <v>6571</v>
      </c>
      <c r="C3229" s="1" t="s">
        <v>327</v>
      </c>
      <c r="D3229" s="1">
        <v>876.85</v>
      </c>
      <c r="E3229" s="1">
        <v>29.86</v>
      </c>
      <c r="F3229" s="1">
        <v>906.71</v>
      </c>
    </row>
    <row r="3230" spans="1:6" x14ac:dyDescent="0.2">
      <c r="A3230" s="1" t="s">
        <v>6572</v>
      </c>
      <c r="B3230" s="1" t="s">
        <v>6573</v>
      </c>
      <c r="C3230" s="1" t="s">
        <v>327</v>
      </c>
      <c r="D3230" s="1">
        <v>1418.66</v>
      </c>
      <c r="E3230" s="1">
        <v>33.18</v>
      </c>
      <c r="F3230" s="1">
        <v>1451.84</v>
      </c>
    </row>
    <row r="3231" spans="1:6" x14ac:dyDescent="0.2">
      <c r="A3231" s="1" t="s">
        <v>6574</v>
      </c>
      <c r="B3231" s="1" t="s">
        <v>6575</v>
      </c>
      <c r="C3231" s="1" t="s">
        <v>327</v>
      </c>
      <c r="D3231" s="1">
        <v>356.7</v>
      </c>
      <c r="E3231" s="1">
        <v>23.23</v>
      </c>
      <c r="F3231" s="1">
        <v>379.93</v>
      </c>
    </row>
    <row r="3232" spans="1:6" x14ac:dyDescent="0.2">
      <c r="A3232" s="1" t="s">
        <v>6576</v>
      </c>
      <c r="B3232" s="1" t="s">
        <v>6577</v>
      </c>
      <c r="C3232" s="1" t="s">
        <v>327</v>
      </c>
      <c r="D3232" s="1">
        <v>357.56</v>
      </c>
      <c r="E3232" s="1">
        <v>23.23</v>
      </c>
      <c r="F3232" s="1">
        <v>380.79</v>
      </c>
    </row>
    <row r="3233" spans="1:6" x14ac:dyDescent="0.2">
      <c r="A3233" s="1" t="s">
        <v>6578</v>
      </c>
      <c r="B3233" s="1" t="s">
        <v>6579</v>
      </c>
      <c r="C3233" s="1" t="s">
        <v>327</v>
      </c>
      <c r="D3233" s="1">
        <v>726.58</v>
      </c>
      <c r="E3233" s="1">
        <v>26.54</v>
      </c>
      <c r="F3233" s="1">
        <v>753.12</v>
      </c>
    </row>
    <row r="3234" spans="1:6" x14ac:dyDescent="0.2">
      <c r="A3234" s="1" t="s">
        <v>6580</v>
      </c>
      <c r="B3234" s="1" t="s">
        <v>6581</v>
      </c>
      <c r="C3234" s="1" t="s">
        <v>327</v>
      </c>
      <c r="D3234" s="1">
        <v>863.55</v>
      </c>
      <c r="E3234" s="1">
        <v>29.86</v>
      </c>
      <c r="F3234" s="1">
        <v>893.41</v>
      </c>
    </row>
    <row r="3235" spans="1:6" x14ac:dyDescent="0.2">
      <c r="A3235" s="1" t="s">
        <v>6582</v>
      </c>
      <c r="B3235" s="1" t="s">
        <v>6583</v>
      </c>
      <c r="C3235" s="1" t="s">
        <v>327</v>
      </c>
      <c r="D3235" s="1">
        <v>1264.1500000000001</v>
      </c>
      <c r="E3235" s="1">
        <v>33.18</v>
      </c>
      <c r="F3235" s="1">
        <v>1297.33</v>
      </c>
    </row>
    <row r="3236" spans="1:6" x14ac:dyDescent="0.2">
      <c r="A3236" s="1" t="s">
        <v>6584</v>
      </c>
      <c r="B3236" s="1" t="s">
        <v>6585</v>
      </c>
    </row>
    <row r="3237" spans="1:6" x14ac:dyDescent="0.2">
      <c r="A3237" s="1" t="s">
        <v>6586</v>
      </c>
      <c r="B3237" s="1" t="s">
        <v>6587</v>
      </c>
      <c r="C3237" s="1" t="s">
        <v>437</v>
      </c>
      <c r="D3237" s="1">
        <v>1.83</v>
      </c>
      <c r="E3237" s="1">
        <v>57.22</v>
      </c>
      <c r="F3237" s="1">
        <v>59.05</v>
      </c>
    </row>
    <row r="3238" spans="1:6" x14ac:dyDescent="0.2">
      <c r="A3238" s="1" t="s">
        <v>6588</v>
      </c>
      <c r="B3238" s="1" t="s">
        <v>6589</v>
      </c>
      <c r="C3238" s="1" t="s">
        <v>437</v>
      </c>
      <c r="D3238" s="1">
        <v>66.209999999999994</v>
      </c>
      <c r="E3238" s="1">
        <v>33.29</v>
      </c>
      <c r="F3238" s="1">
        <v>99.5</v>
      </c>
    </row>
    <row r="3239" spans="1:6" x14ac:dyDescent="0.2">
      <c r="A3239" s="1" t="s">
        <v>6590</v>
      </c>
      <c r="B3239" s="1" t="s">
        <v>6591</v>
      </c>
    </row>
    <row r="3240" spans="1:6" x14ac:dyDescent="0.2">
      <c r="A3240" s="1" t="s">
        <v>6592</v>
      </c>
      <c r="B3240" s="1" t="s">
        <v>6593</v>
      </c>
      <c r="C3240" s="1" t="s">
        <v>437</v>
      </c>
      <c r="D3240" s="1">
        <v>77.349999999999994</v>
      </c>
      <c r="E3240" s="1">
        <v>58.06</v>
      </c>
      <c r="F3240" s="1">
        <v>135.41</v>
      </c>
    </row>
    <row r="3241" spans="1:6" x14ac:dyDescent="0.2">
      <c r="A3241" s="1" t="s">
        <v>6594</v>
      </c>
      <c r="B3241" s="1" t="s">
        <v>6595</v>
      </c>
      <c r="C3241" s="1" t="s">
        <v>437</v>
      </c>
      <c r="D3241" s="1">
        <v>82.8</v>
      </c>
      <c r="E3241" s="1">
        <v>66.349999999999994</v>
      </c>
      <c r="F3241" s="1">
        <v>149.15</v>
      </c>
    </row>
    <row r="3242" spans="1:6" x14ac:dyDescent="0.2">
      <c r="A3242" s="1" t="s">
        <v>6596</v>
      </c>
      <c r="B3242" s="1" t="s">
        <v>6597</v>
      </c>
      <c r="C3242" s="1" t="s">
        <v>437</v>
      </c>
      <c r="D3242" s="1">
        <v>98.61</v>
      </c>
      <c r="E3242" s="1">
        <v>66.349999999999994</v>
      </c>
      <c r="F3242" s="1">
        <v>164.96</v>
      </c>
    </row>
    <row r="3243" spans="1:6" x14ac:dyDescent="0.2">
      <c r="A3243" s="1" t="s">
        <v>6598</v>
      </c>
      <c r="B3243" s="1" t="s">
        <v>6599</v>
      </c>
      <c r="C3243" s="1" t="s">
        <v>437</v>
      </c>
      <c r="D3243" s="1">
        <v>130</v>
      </c>
      <c r="E3243" s="1">
        <v>74.650000000000006</v>
      </c>
      <c r="F3243" s="1">
        <v>204.65</v>
      </c>
    </row>
    <row r="3244" spans="1:6" x14ac:dyDescent="0.2">
      <c r="A3244" s="1" t="s">
        <v>6600</v>
      </c>
      <c r="B3244" s="1" t="s">
        <v>6601</v>
      </c>
      <c r="C3244" s="1" t="s">
        <v>437</v>
      </c>
      <c r="D3244" s="1">
        <v>211.19</v>
      </c>
      <c r="E3244" s="1">
        <v>82.94</v>
      </c>
      <c r="F3244" s="1">
        <v>294.13</v>
      </c>
    </row>
    <row r="3245" spans="1:6" x14ac:dyDescent="0.2">
      <c r="A3245" s="1" t="s">
        <v>6602</v>
      </c>
      <c r="B3245" s="1" t="s">
        <v>6603</v>
      </c>
      <c r="C3245" s="1" t="s">
        <v>437</v>
      </c>
      <c r="D3245" s="1">
        <v>233.45</v>
      </c>
      <c r="E3245" s="1">
        <v>93.31</v>
      </c>
      <c r="F3245" s="1">
        <v>326.76</v>
      </c>
    </row>
    <row r="3246" spans="1:6" x14ac:dyDescent="0.2">
      <c r="A3246" s="1" t="s">
        <v>6604</v>
      </c>
      <c r="B3246" s="1" t="s">
        <v>6605</v>
      </c>
      <c r="C3246" s="1" t="s">
        <v>437</v>
      </c>
      <c r="D3246" s="1">
        <v>291.95999999999998</v>
      </c>
      <c r="E3246" s="1">
        <v>99.53</v>
      </c>
      <c r="F3246" s="1">
        <v>391.49</v>
      </c>
    </row>
    <row r="3247" spans="1:6" x14ac:dyDescent="0.2">
      <c r="A3247" s="1" t="s">
        <v>6606</v>
      </c>
      <c r="B3247" s="1" t="s">
        <v>6607</v>
      </c>
      <c r="C3247" s="1" t="s">
        <v>437</v>
      </c>
      <c r="D3247" s="1">
        <v>330.56</v>
      </c>
      <c r="E3247" s="1">
        <v>103.68</v>
      </c>
      <c r="F3247" s="1">
        <v>434.24</v>
      </c>
    </row>
    <row r="3248" spans="1:6" x14ac:dyDescent="0.2">
      <c r="A3248" s="1" t="s">
        <v>6608</v>
      </c>
      <c r="B3248" s="1" t="s">
        <v>6609</v>
      </c>
      <c r="C3248" s="1" t="s">
        <v>437</v>
      </c>
      <c r="D3248" s="1">
        <v>462.53</v>
      </c>
      <c r="E3248" s="1">
        <v>109.9</v>
      </c>
      <c r="F3248" s="1">
        <v>572.42999999999995</v>
      </c>
    </row>
    <row r="3249" spans="1:6" x14ac:dyDescent="0.2">
      <c r="A3249" s="1" t="s">
        <v>6610</v>
      </c>
      <c r="B3249" s="1" t="s">
        <v>6611</v>
      </c>
      <c r="C3249" s="1" t="s">
        <v>437</v>
      </c>
      <c r="D3249" s="1">
        <v>639.12</v>
      </c>
      <c r="E3249" s="1">
        <v>114.04</v>
      </c>
      <c r="F3249" s="1">
        <v>753.16</v>
      </c>
    </row>
    <row r="3250" spans="1:6" x14ac:dyDescent="0.2">
      <c r="A3250" s="1" t="s">
        <v>6612</v>
      </c>
      <c r="B3250" s="1" t="s">
        <v>6613</v>
      </c>
      <c r="C3250" s="1" t="s">
        <v>437</v>
      </c>
      <c r="D3250" s="1">
        <v>912.39</v>
      </c>
      <c r="E3250" s="1">
        <v>124.41</v>
      </c>
      <c r="F3250" s="1">
        <v>1036.8</v>
      </c>
    </row>
    <row r="3251" spans="1:6" x14ac:dyDescent="0.2">
      <c r="A3251" s="1" t="s">
        <v>6614</v>
      </c>
      <c r="B3251" s="1" t="s">
        <v>6615</v>
      </c>
      <c r="C3251" s="1" t="s">
        <v>437</v>
      </c>
      <c r="D3251" s="1">
        <v>1033.3800000000001</v>
      </c>
      <c r="E3251" s="1">
        <v>136.85</v>
      </c>
      <c r="F3251" s="1">
        <v>1170.23</v>
      </c>
    </row>
    <row r="3252" spans="1:6" x14ac:dyDescent="0.2">
      <c r="A3252" s="1" t="s">
        <v>6616</v>
      </c>
      <c r="B3252" s="1" t="s">
        <v>6617</v>
      </c>
      <c r="C3252" s="1" t="s">
        <v>437</v>
      </c>
      <c r="D3252" s="1">
        <v>1478.98</v>
      </c>
      <c r="E3252" s="1">
        <v>145.15</v>
      </c>
      <c r="F3252" s="1">
        <v>1624.13</v>
      </c>
    </row>
    <row r="3253" spans="1:6" x14ac:dyDescent="0.2">
      <c r="A3253" s="1" t="s">
        <v>6618</v>
      </c>
      <c r="B3253" s="1" t="s">
        <v>6619</v>
      </c>
    </row>
    <row r="3254" spans="1:6" x14ac:dyDescent="0.2">
      <c r="A3254" s="1" t="s">
        <v>6620</v>
      </c>
      <c r="B3254" s="1" t="s">
        <v>6621</v>
      </c>
      <c r="C3254" s="1" t="s">
        <v>437</v>
      </c>
      <c r="D3254" s="1">
        <v>144.69999999999999</v>
      </c>
      <c r="E3254" s="1">
        <v>13.5</v>
      </c>
      <c r="F3254" s="1">
        <v>158.19999999999999</v>
      </c>
    </row>
    <row r="3255" spans="1:6" x14ac:dyDescent="0.2">
      <c r="A3255" s="1" t="s">
        <v>6622</v>
      </c>
      <c r="B3255" s="1" t="s">
        <v>6623</v>
      </c>
      <c r="C3255" s="1" t="s">
        <v>437</v>
      </c>
      <c r="D3255" s="1">
        <v>195.76</v>
      </c>
      <c r="E3255" s="1">
        <v>20.239999999999998</v>
      </c>
      <c r="F3255" s="1">
        <v>216</v>
      </c>
    </row>
    <row r="3256" spans="1:6" x14ac:dyDescent="0.2">
      <c r="A3256" s="1" t="s">
        <v>6624</v>
      </c>
      <c r="B3256" s="1" t="s">
        <v>6625</v>
      </c>
      <c r="C3256" s="1" t="s">
        <v>437</v>
      </c>
      <c r="D3256" s="1">
        <v>246.38</v>
      </c>
      <c r="E3256" s="1">
        <v>23.62</v>
      </c>
      <c r="F3256" s="1">
        <v>270</v>
      </c>
    </row>
    <row r="3257" spans="1:6" x14ac:dyDescent="0.2">
      <c r="A3257" s="1" t="s">
        <v>6626</v>
      </c>
      <c r="B3257" s="1" t="s">
        <v>6627</v>
      </c>
      <c r="C3257" s="1" t="s">
        <v>437</v>
      </c>
      <c r="D3257" s="1">
        <v>348.49</v>
      </c>
      <c r="E3257" s="1">
        <v>26.99</v>
      </c>
      <c r="F3257" s="1">
        <v>375.48</v>
      </c>
    </row>
    <row r="3258" spans="1:6" x14ac:dyDescent="0.2">
      <c r="A3258" s="1" t="s">
        <v>6628</v>
      </c>
      <c r="B3258" s="1" t="s">
        <v>6629</v>
      </c>
      <c r="C3258" s="1" t="s">
        <v>437</v>
      </c>
      <c r="D3258" s="1">
        <v>435.57</v>
      </c>
      <c r="E3258" s="1">
        <v>33.74</v>
      </c>
      <c r="F3258" s="1">
        <v>469.31</v>
      </c>
    </row>
    <row r="3259" spans="1:6" x14ac:dyDescent="0.2">
      <c r="A3259" s="1" t="s">
        <v>6630</v>
      </c>
      <c r="B3259" s="1" t="s">
        <v>6631</v>
      </c>
      <c r="C3259" s="1" t="s">
        <v>437</v>
      </c>
      <c r="D3259" s="1">
        <v>688.27</v>
      </c>
      <c r="E3259" s="1">
        <v>40.49</v>
      </c>
      <c r="F3259" s="1">
        <v>728.76</v>
      </c>
    </row>
    <row r="3260" spans="1:6" x14ac:dyDescent="0.2">
      <c r="A3260" s="1" t="s">
        <v>6632</v>
      </c>
      <c r="B3260" s="1" t="s">
        <v>6633</v>
      </c>
      <c r="C3260" s="1" t="s">
        <v>437</v>
      </c>
      <c r="D3260" s="1">
        <v>612.75</v>
      </c>
      <c r="E3260" s="1">
        <v>50.61</v>
      </c>
      <c r="F3260" s="1">
        <v>663.36</v>
      </c>
    </row>
    <row r="3261" spans="1:6" x14ac:dyDescent="0.2">
      <c r="A3261" s="1" t="s">
        <v>6634</v>
      </c>
      <c r="B3261" s="1" t="s">
        <v>6635</v>
      </c>
      <c r="C3261" s="1" t="s">
        <v>437</v>
      </c>
      <c r="D3261" s="1">
        <v>851.72</v>
      </c>
      <c r="E3261" s="1">
        <v>101.22</v>
      </c>
      <c r="F3261" s="1">
        <v>952.94</v>
      </c>
    </row>
    <row r="3262" spans="1:6" x14ac:dyDescent="0.2">
      <c r="A3262" s="1" t="s">
        <v>6636</v>
      </c>
      <c r="B3262" s="1" t="s">
        <v>6637</v>
      </c>
    </row>
    <row r="3263" spans="1:6" x14ac:dyDescent="0.2">
      <c r="A3263" s="1" t="s">
        <v>6638</v>
      </c>
      <c r="B3263" s="1" t="s">
        <v>6639</v>
      </c>
      <c r="C3263" s="1" t="s">
        <v>437</v>
      </c>
      <c r="D3263" s="1">
        <v>63.83</v>
      </c>
      <c r="E3263" s="1">
        <v>34.42</v>
      </c>
      <c r="F3263" s="1">
        <v>98.25</v>
      </c>
    </row>
    <row r="3264" spans="1:6" x14ac:dyDescent="0.2">
      <c r="A3264" s="1" t="s">
        <v>6640</v>
      </c>
      <c r="B3264" s="1" t="s">
        <v>6641</v>
      </c>
    </row>
    <row r="3265" spans="1:6" x14ac:dyDescent="0.2">
      <c r="A3265" s="1" t="s">
        <v>6642</v>
      </c>
      <c r="B3265" s="1" t="s">
        <v>6643</v>
      </c>
      <c r="C3265" s="1" t="s">
        <v>437</v>
      </c>
      <c r="D3265" s="1">
        <v>163.89</v>
      </c>
      <c r="E3265" s="1">
        <v>20.74</v>
      </c>
      <c r="F3265" s="1">
        <v>184.63</v>
      </c>
    </row>
    <row r="3266" spans="1:6" x14ac:dyDescent="0.2">
      <c r="A3266" s="1" t="s">
        <v>6644</v>
      </c>
      <c r="B3266" s="1" t="s">
        <v>6645</v>
      </c>
      <c r="C3266" s="1" t="s">
        <v>437</v>
      </c>
      <c r="D3266" s="1">
        <v>197.87</v>
      </c>
      <c r="E3266" s="1">
        <v>20.74</v>
      </c>
      <c r="F3266" s="1">
        <v>218.61</v>
      </c>
    </row>
    <row r="3267" spans="1:6" x14ac:dyDescent="0.2">
      <c r="A3267" s="1" t="s">
        <v>6646</v>
      </c>
      <c r="B3267" s="1" t="s">
        <v>6647</v>
      </c>
      <c r="C3267" s="1" t="s">
        <v>437</v>
      </c>
      <c r="D3267" s="1">
        <v>243.5</v>
      </c>
      <c r="E3267" s="1">
        <v>29.17</v>
      </c>
      <c r="F3267" s="1">
        <v>272.67</v>
      </c>
    </row>
    <row r="3268" spans="1:6" x14ac:dyDescent="0.2">
      <c r="A3268" s="1" t="s">
        <v>6648</v>
      </c>
      <c r="B3268" s="1" t="s">
        <v>6649</v>
      </c>
      <c r="C3268" s="1" t="s">
        <v>437</v>
      </c>
      <c r="D3268" s="1">
        <v>260.93</v>
      </c>
      <c r="E3268" s="1">
        <v>29.17</v>
      </c>
      <c r="F3268" s="1">
        <v>290.10000000000002</v>
      </c>
    </row>
    <row r="3269" spans="1:6" x14ac:dyDescent="0.2">
      <c r="A3269" s="1" t="s">
        <v>6650</v>
      </c>
      <c r="B3269" s="1" t="s">
        <v>6651</v>
      </c>
      <c r="C3269" s="1" t="s">
        <v>437</v>
      </c>
      <c r="D3269" s="1">
        <v>584.03</v>
      </c>
      <c r="E3269" s="1">
        <v>29.17</v>
      </c>
      <c r="F3269" s="1">
        <v>613.20000000000005</v>
      </c>
    </row>
    <row r="3270" spans="1:6" x14ac:dyDescent="0.2">
      <c r="A3270" s="1" t="s">
        <v>6652</v>
      </c>
      <c r="B3270" s="1" t="s">
        <v>6653</v>
      </c>
      <c r="C3270" s="1" t="s">
        <v>327</v>
      </c>
      <c r="D3270" s="1">
        <v>93.93</v>
      </c>
      <c r="E3270" s="1">
        <v>16.59</v>
      </c>
      <c r="F3270" s="1">
        <v>110.52</v>
      </c>
    </row>
    <row r="3271" spans="1:6" x14ac:dyDescent="0.2">
      <c r="A3271" s="1" t="s">
        <v>6654</v>
      </c>
      <c r="B3271" s="1" t="s">
        <v>6655</v>
      </c>
      <c r="C3271" s="1" t="s">
        <v>327</v>
      </c>
      <c r="D3271" s="1">
        <v>112.36</v>
      </c>
      <c r="E3271" s="1">
        <v>16.59</v>
      </c>
      <c r="F3271" s="1">
        <v>128.94999999999999</v>
      </c>
    </row>
    <row r="3272" spans="1:6" x14ac:dyDescent="0.2">
      <c r="A3272" s="1" t="s">
        <v>6656</v>
      </c>
      <c r="B3272" s="1" t="s">
        <v>6657</v>
      </c>
      <c r="C3272" s="1" t="s">
        <v>327</v>
      </c>
      <c r="D3272" s="1">
        <v>132.06</v>
      </c>
      <c r="E3272" s="1">
        <v>20.74</v>
      </c>
      <c r="F3272" s="1">
        <v>152.80000000000001</v>
      </c>
    </row>
    <row r="3273" spans="1:6" x14ac:dyDescent="0.2">
      <c r="A3273" s="1" t="s">
        <v>6658</v>
      </c>
      <c r="B3273" s="1" t="s">
        <v>6659</v>
      </c>
      <c r="C3273" s="1" t="s">
        <v>327</v>
      </c>
      <c r="D3273" s="1">
        <v>244.18</v>
      </c>
      <c r="E3273" s="1">
        <v>20.74</v>
      </c>
      <c r="F3273" s="1">
        <v>264.92</v>
      </c>
    </row>
    <row r="3274" spans="1:6" x14ac:dyDescent="0.2">
      <c r="A3274" s="1" t="s">
        <v>6660</v>
      </c>
      <c r="B3274" s="1" t="s">
        <v>6661</v>
      </c>
      <c r="C3274" s="1" t="s">
        <v>327</v>
      </c>
      <c r="D3274" s="1">
        <v>401.27</v>
      </c>
      <c r="E3274" s="1">
        <v>20.74</v>
      </c>
      <c r="F3274" s="1">
        <v>422.01</v>
      </c>
    </row>
    <row r="3275" spans="1:6" x14ac:dyDescent="0.2">
      <c r="A3275" s="1" t="s">
        <v>6662</v>
      </c>
      <c r="B3275" s="1" t="s">
        <v>6663</v>
      </c>
      <c r="C3275" s="1" t="s">
        <v>640</v>
      </c>
      <c r="D3275" s="1">
        <v>1287.98</v>
      </c>
      <c r="E3275" s="1">
        <v>16.59</v>
      </c>
      <c r="F3275" s="1">
        <v>1304.57</v>
      </c>
    </row>
    <row r="3276" spans="1:6" x14ac:dyDescent="0.2">
      <c r="A3276" s="1" t="s">
        <v>6664</v>
      </c>
      <c r="B3276" s="1" t="s">
        <v>6665</v>
      </c>
      <c r="C3276" s="1" t="s">
        <v>640</v>
      </c>
      <c r="D3276" s="1">
        <v>1289.01</v>
      </c>
      <c r="E3276" s="1">
        <v>16.59</v>
      </c>
      <c r="F3276" s="1">
        <v>1305.5999999999999</v>
      </c>
    </row>
    <row r="3277" spans="1:6" x14ac:dyDescent="0.2">
      <c r="A3277" s="1" t="s">
        <v>6666</v>
      </c>
      <c r="B3277" s="1" t="s">
        <v>6667</v>
      </c>
      <c r="C3277" s="1" t="s">
        <v>640</v>
      </c>
      <c r="D3277" s="1">
        <v>1325.81</v>
      </c>
      <c r="E3277" s="1">
        <v>20.74</v>
      </c>
      <c r="F3277" s="1">
        <v>1346.55</v>
      </c>
    </row>
    <row r="3278" spans="1:6" x14ac:dyDescent="0.2">
      <c r="A3278" s="1" t="s">
        <v>6668</v>
      </c>
      <c r="B3278" s="1" t="s">
        <v>6669</v>
      </c>
      <c r="C3278" s="1" t="s">
        <v>640</v>
      </c>
      <c r="D3278" s="1">
        <v>1380.81</v>
      </c>
      <c r="E3278" s="1">
        <v>20.74</v>
      </c>
      <c r="F3278" s="1">
        <v>1401.55</v>
      </c>
    </row>
    <row r="3279" spans="1:6" x14ac:dyDescent="0.2">
      <c r="A3279" s="1" t="s">
        <v>6670</v>
      </c>
      <c r="B3279" s="1" t="s">
        <v>6671</v>
      </c>
      <c r="C3279" s="1" t="s">
        <v>640</v>
      </c>
      <c r="D3279" s="1">
        <v>1809.87</v>
      </c>
      <c r="E3279" s="1">
        <v>20.74</v>
      </c>
      <c r="F3279" s="1">
        <v>1830.61</v>
      </c>
    </row>
    <row r="3280" spans="1:6" x14ac:dyDescent="0.2">
      <c r="A3280" s="1" t="s">
        <v>6672</v>
      </c>
      <c r="B3280" s="1" t="s">
        <v>6673</v>
      </c>
      <c r="C3280" s="1" t="s">
        <v>640</v>
      </c>
      <c r="D3280" s="1">
        <v>3124.51</v>
      </c>
      <c r="E3280" s="1">
        <v>20.74</v>
      </c>
      <c r="F3280" s="1">
        <v>3145.25</v>
      </c>
    </row>
    <row r="3281" spans="1:6" x14ac:dyDescent="0.2">
      <c r="A3281" s="1" t="s">
        <v>6674</v>
      </c>
      <c r="B3281" s="1" t="s">
        <v>6675</v>
      </c>
      <c r="C3281" s="1" t="s">
        <v>437</v>
      </c>
      <c r="D3281" s="1">
        <v>268.98</v>
      </c>
      <c r="E3281" s="1">
        <v>29.17</v>
      </c>
      <c r="F3281" s="1">
        <v>298.14999999999998</v>
      </c>
    </row>
    <row r="3282" spans="1:6" x14ac:dyDescent="0.2">
      <c r="A3282" s="1" t="s">
        <v>6676</v>
      </c>
      <c r="B3282" s="1" t="s">
        <v>6677</v>
      </c>
      <c r="C3282" s="1" t="s">
        <v>437</v>
      </c>
      <c r="D3282" s="1">
        <v>858.18</v>
      </c>
      <c r="E3282" s="1">
        <v>29.17</v>
      </c>
      <c r="F3282" s="1">
        <v>887.35</v>
      </c>
    </row>
    <row r="3283" spans="1:6" x14ac:dyDescent="0.2">
      <c r="A3283" s="1" t="s">
        <v>6678</v>
      </c>
      <c r="B3283" s="1" t="s">
        <v>6679</v>
      </c>
      <c r="C3283" s="1" t="s">
        <v>327</v>
      </c>
      <c r="D3283" s="1">
        <v>134.03</v>
      </c>
      <c r="E3283" s="1">
        <v>16.59</v>
      </c>
      <c r="F3283" s="1">
        <v>150.62</v>
      </c>
    </row>
    <row r="3284" spans="1:6" x14ac:dyDescent="0.2">
      <c r="A3284" s="1" t="s">
        <v>6680</v>
      </c>
      <c r="B3284" s="1" t="s">
        <v>6681</v>
      </c>
      <c r="C3284" s="1" t="s">
        <v>327</v>
      </c>
      <c r="D3284" s="1">
        <v>192.33</v>
      </c>
      <c r="E3284" s="1">
        <v>16.59</v>
      </c>
      <c r="F3284" s="1">
        <v>208.92</v>
      </c>
    </row>
    <row r="3285" spans="1:6" x14ac:dyDescent="0.2">
      <c r="A3285" s="1" t="s">
        <v>6682</v>
      </c>
      <c r="B3285" s="1" t="s">
        <v>6683</v>
      </c>
      <c r="C3285" s="1" t="s">
        <v>327</v>
      </c>
      <c r="D3285" s="1">
        <v>187.52</v>
      </c>
      <c r="E3285" s="1">
        <v>20.74</v>
      </c>
      <c r="F3285" s="1">
        <v>208.26</v>
      </c>
    </row>
    <row r="3286" spans="1:6" x14ac:dyDescent="0.2">
      <c r="A3286" s="1" t="s">
        <v>6684</v>
      </c>
      <c r="B3286" s="1" t="s">
        <v>6685</v>
      </c>
      <c r="C3286" s="1" t="s">
        <v>327</v>
      </c>
      <c r="D3286" s="1">
        <v>274.51</v>
      </c>
      <c r="E3286" s="1">
        <v>20.74</v>
      </c>
      <c r="F3286" s="1">
        <v>295.25</v>
      </c>
    </row>
    <row r="3287" spans="1:6" x14ac:dyDescent="0.2">
      <c r="A3287" s="1" t="s">
        <v>6686</v>
      </c>
      <c r="B3287" s="1" t="s">
        <v>6687</v>
      </c>
      <c r="C3287" s="1" t="s">
        <v>327</v>
      </c>
      <c r="D3287" s="1">
        <v>365.78</v>
      </c>
      <c r="E3287" s="1">
        <v>20.74</v>
      </c>
      <c r="F3287" s="1">
        <v>386.52</v>
      </c>
    </row>
    <row r="3288" spans="1:6" x14ac:dyDescent="0.2">
      <c r="A3288" s="1" t="s">
        <v>6688</v>
      </c>
      <c r="B3288" s="1" t="s">
        <v>6689</v>
      </c>
      <c r="C3288" s="1" t="s">
        <v>327</v>
      </c>
      <c r="D3288" s="1">
        <v>807.63</v>
      </c>
      <c r="E3288" s="1">
        <v>20.74</v>
      </c>
      <c r="F3288" s="1">
        <v>828.37</v>
      </c>
    </row>
    <row r="3289" spans="1:6" x14ac:dyDescent="0.2">
      <c r="A3289" s="1" t="s">
        <v>6690</v>
      </c>
      <c r="B3289" s="1" t="s">
        <v>6691</v>
      </c>
      <c r="C3289" s="1" t="s">
        <v>327</v>
      </c>
      <c r="D3289" s="1">
        <v>198.92</v>
      </c>
      <c r="E3289" s="1">
        <v>16.59</v>
      </c>
      <c r="F3289" s="1">
        <v>215.51</v>
      </c>
    </row>
    <row r="3290" spans="1:6" x14ac:dyDescent="0.2">
      <c r="A3290" s="1" t="s">
        <v>6692</v>
      </c>
      <c r="B3290" s="1" t="s">
        <v>6693</v>
      </c>
      <c r="C3290" s="1" t="s">
        <v>327</v>
      </c>
      <c r="D3290" s="1">
        <v>179.96</v>
      </c>
      <c r="E3290" s="1">
        <v>16.59</v>
      </c>
      <c r="F3290" s="1">
        <v>196.55</v>
      </c>
    </row>
    <row r="3291" spans="1:6" x14ac:dyDescent="0.2">
      <c r="A3291" s="1" t="s">
        <v>6694</v>
      </c>
      <c r="B3291" s="1" t="s">
        <v>6695</v>
      </c>
      <c r="C3291" s="1" t="s">
        <v>327</v>
      </c>
      <c r="D3291" s="1">
        <v>219.15</v>
      </c>
      <c r="E3291" s="1">
        <v>20.74</v>
      </c>
      <c r="F3291" s="1">
        <v>239.89</v>
      </c>
    </row>
    <row r="3292" spans="1:6" x14ac:dyDescent="0.2">
      <c r="A3292" s="1" t="s">
        <v>6696</v>
      </c>
      <c r="B3292" s="1" t="s">
        <v>6697</v>
      </c>
      <c r="C3292" s="1" t="s">
        <v>327</v>
      </c>
      <c r="D3292" s="1">
        <v>455.04</v>
      </c>
      <c r="E3292" s="1">
        <v>20.74</v>
      </c>
      <c r="F3292" s="1">
        <v>475.78</v>
      </c>
    </row>
    <row r="3293" spans="1:6" x14ac:dyDescent="0.2">
      <c r="A3293" s="1" t="s">
        <v>6698</v>
      </c>
      <c r="B3293" s="1" t="s">
        <v>6699</v>
      </c>
      <c r="C3293" s="1" t="s">
        <v>327</v>
      </c>
      <c r="D3293" s="1">
        <v>635.39</v>
      </c>
      <c r="E3293" s="1">
        <v>20.74</v>
      </c>
      <c r="F3293" s="1">
        <v>656.13</v>
      </c>
    </row>
    <row r="3294" spans="1:6" x14ac:dyDescent="0.2">
      <c r="A3294" s="1" t="s">
        <v>6700</v>
      </c>
      <c r="B3294" s="1" t="s">
        <v>6701</v>
      </c>
      <c r="C3294" s="1" t="s">
        <v>327</v>
      </c>
      <c r="D3294" s="1">
        <v>240.42</v>
      </c>
      <c r="E3294" s="1">
        <v>16.59</v>
      </c>
      <c r="F3294" s="1">
        <v>257.01</v>
      </c>
    </row>
    <row r="3295" spans="1:6" x14ac:dyDescent="0.2">
      <c r="A3295" s="1" t="s">
        <v>6702</v>
      </c>
      <c r="B3295" s="1" t="s">
        <v>6703</v>
      </c>
      <c r="C3295" s="1" t="s">
        <v>327</v>
      </c>
      <c r="D3295" s="1">
        <v>277.49</v>
      </c>
      <c r="E3295" s="1">
        <v>16.59</v>
      </c>
      <c r="F3295" s="1">
        <v>294.08</v>
      </c>
    </row>
    <row r="3296" spans="1:6" x14ac:dyDescent="0.2">
      <c r="A3296" s="1" t="s">
        <v>6704</v>
      </c>
      <c r="B3296" s="1" t="s">
        <v>6705</v>
      </c>
      <c r="C3296" s="1" t="s">
        <v>327</v>
      </c>
      <c r="D3296" s="1">
        <v>304.45999999999998</v>
      </c>
      <c r="E3296" s="1">
        <v>16.59</v>
      </c>
      <c r="F3296" s="1">
        <v>321.05</v>
      </c>
    </row>
    <row r="3297" spans="1:6" x14ac:dyDescent="0.2">
      <c r="A3297" s="1" t="s">
        <v>6706</v>
      </c>
      <c r="B3297" s="1" t="s">
        <v>6707</v>
      </c>
      <c r="C3297" s="1" t="s">
        <v>327</v>
      </c>
      <c r="D3297" s="1">
        <v>367.18</v>
      </c>
      <c r="E3297" s="1">
        <v>20.74</v>
      </c>
      <c r="F3297" s="1">
        <v>387.92</v>
      </c>
    </row>
    <row r="3298" spans="1:6" x14ac:dyDescent="0.2">
      <c r="A3298" s="1" t="s">
        <v>6708</v>
      </c>
      <c r="B3298" s="1" t="s">
        <v>6709</v>
      </c>
      <c r="C3298" s="1" t="s">
        <v>327</v>
      </c>
      <c r="D3298" s="1">
        <v>388.67</v>
      </c>
      <c r="E3298" s="1">
        <v>20.74</v>
      </c>
      <c r="F3298" s="1">
        <v>409.41</v>
      </c>
    </row>
    <row r="3299" spans="1:6" x14ac:dyDescent="0.2">
      <c r="A3299" s="1" t="s">
        <v>6710</v>
      </c>
      <c r="B3299" s="1" t="s">
        <v>6711</v>
      </c>
      <c r="C3299" s="1" t="s">
        <v>327</v>
      </c>
      <c r="D3299" s="1">
        <v>947.17</v>
      </c>
      <c r="E3299" s="1">
        <v>20.74</v>
      </c>
      <c r="F3299" s="1">
        <v>967.91</v>
      </c>
    </row>
    <row r="3300" spans="1:6" x14ac:dyDescent="0.2">
      <c r="A3300" s="1" t="s">
        <v>6712</v>
      </c>
      <c r="B3300" s="1" t="s">
        <v>6713</v>
      </c>
      <c r="C3300" s="1" t="s">
        <v>327</v>
      </c>
      <c r="D3300" s="1">
        <v>228.21</v>
      </c>
      <c r="E3300" s="1">
        <v>20.74</v>
      </c>
      <c r="F3300" s="1">
        <v>248.95</v>
      </c>
    </row>
    <row r="3301" spans="1:6" x14ac:dyDescent="0.2">
      <c r="A3301" s="1" t="s">
        <v>6714</v>
      </c>
      <c r="B3301" s="1" t="s">
        <v>6715</v>
      </c>
      <c r="C3301" s="1" t="s">
        <v>327</v>
      </c>
      <c r="D3301" s="1">
        <v>621.98</v>
      </c>
      <c r="E3301" s="1">
        <v>20.74</v>
      </c>
      <c r="F3301" s="1">
        <v>642.72</v>
      </c>
    </row>
    <row r="3302" spans="1:6" x14ac:dyDescent="0.2">
      <c r="A3302" s="1" t="s">
        <v>6716</v>
      </c>
      <c r="B3302" s="1" t="s">
        <v>6717</v>
      </c>
      <c r="C3302" s="1" t="s">
        <v>327</v>
      </c>
      <c r="D3302" s="1">
        <v>157.44</v>
      </c>
      <c r="E3302" s="1">
        <v>16.59</v>
      </c>
      <c r="F3302" s="1">
        <v>174.03</v>
      </c>
    </row>
    <row r="3303" spans="1:6" x14ac:dyDescent="0.2">
      <c r="A3303" s="1" t="s">
        <v>6718</v>
      </c>
      <c r="B3303" s="1" t="s">
        <v>6719</v>
      </c>
      <c r="C3303" s="1" t="s">
        <v>327</v>
      </c>
      <c r="D3303" s="1">
        <v>204.59</v>
      </c>
      <c r="E3303" s="1">
        <v>20.74</v>
      </c>
      <c r="F3303" s="1">
        <v>225.33</v>
      </c>
    </row>
    <row r="3304" spans="1:6" x14ac:dyDescent="0.2">
      <c r="A3304" s="1" t="s">
        <v>6720</v>
      </c>
      <c r="B3304" s="1" t="s">
        <v>6721</v>
      </c>
      <c r="C3304" s="1" t="s">
        <v>327</v>
      </c>
      <c r="D3304" s="1">
        <v>265.89999999999998</v>
      </c>
      <c r="E3304" s="1">
        <v>20.74</v>
      </c>
      <c r="F3304" s="1">
        <v>286.64</v>
      </c>
    </row>
    <row r="3305" spans="1:6" x14ac:dyDescent="0.2">
      <c r="A3305" s="1" t="s">
        <v>6722</v>
      </c>
      <c r="B3305" s="1" t="s">
        <v>6723</v>
      </c>
      <c r="C3305" s="1" t="s">
        <v>327</v>
      </c>
      <c r="D3305" s="1">
        <v>276.58</v>
      </c>
      <c r="E3305" s="1">
        <v>20.74</v>
      </c>
      <c r="F3305" s="1">
        <v>297.32</v>
      </c>
    </row>
    <row r="3306" spans="1:6" x14ac:dyDescent="0.2">
      <c r="A3306" s="1" t="s">
        <v>6724</v>
      </c>
      <c r="B3306" s="1" t="s">
        <v>6725</v>
      </c>
      <c r="C3306" s="1" t="s">
        <v>327</v>
      </c>
      <c r="D3306" s="1">
        <v>624.66</v>
      </c>
      <c r="E3306" s="1">
        <v>20.74</v>
      </c>
      <c r="F3306" s="1">
        <v>645.4</v>
      </c>
    </row>
    <row r="3307" spans="1:6" x14ac:dyDescent="0.2">
      <c r="A3307" s="1" t="s">
        <v>6726</v>
      </c>
      <c r="B3307" s="1" t="s">
        <v>6727</v>
      </c>
      <c r="C3307" s="1" t="s">
        <v>327</v>
      </c>
      <c r="D3307" s="1">
        <v>607.74</v>
      </c>
      <c r="E3307" s="1">
        <v>20.74</v>
      </c>
      <c r="F3307" s="1">
        <v>628.48</v>
      </c>
    </row>
    <row r="3308" spans="1:6" x14ac:dyDescent="0.2">
      <c r="A3308" s="1" t="s">
        <v>6728</v>
      </c>
      <c r="B3308" s="1" t="s">
        <v>6729</v>
      </c>
      <c r="C3308" s="1" t="s">
        <v>327</v>
      </c>
      <c r="D3308" s="1">
        <v>544.23</v>
      </c>
      <c r="E3308" s="1">
        <v>20.74</v>
      </c>
      <c r="F3308" s="1">
        <v>564.97</v>
      </c>
    </row>
    <row r="3309" spans="1:6" x14ac:dyDescent="0.2">
      <c r="A3309" s="1" t="s">
        <v>6730</v>
      </c>
      <c r="B3309" s="1" t="s">
        <v>6731</v>
      </c>
      <c r="C3309" s="1" t="s">
        <v>327</v>
      </c>
      <c r="D3309" s="1">
        <v>660.3</v>
      </c>
      <c r="E3309" s="1">
        <v>20.74</v>
      </c>
      <c r="F3309" s="1">
        <v>681.04</v>
      </c>
    </row>
    <row r="3310" spans="1:6" x14ac:dyDescent="0.2">
      <c r="A3310" s="1" t="s">
        <v>6732</v>
      </c>
      <c r="B3310" s="1" t="s">
        <v>6733</v>
      </c>
      <c r="C3310" s="1" t="s">
        <v>327</v>
      </c>
      <c r="D3310" s="1">
        <v>660.55</v>
      </c>
      <c r="E3310" s="1">
        <v>20.74</v>
      </c>
      <c r="F3310" s="1">
        <v>681.29</v>
      </c>
    </row>
    <row r="3311" spans="1:6" x14ac:dyDescent="0.2">
      <c r="A3311" s="1" t="s">
        <v>6734</v>
      </c>
      <c r="B3311" s="1" t="s">
        <v>6735</v>
      </c>
      <c r="C3311" s="1" t="s">
        <v>327</v>
      </c>
      <c r="D3311" s="1">
        <v>1269.98</v>
      </c>
      <c r="E3311" s="1">
        <v>20.74</v>
      </c>
      <c r="F3311" s="1">
        <v>1290.72</v>
      </c>
    </row>
    <row r="3312" spans="1:6" x14ac:dyDescent="0.2">
      <c r="A3312" s="1" t="s">
        <v>6736</v>
      </c>
      <c r="B3312" s="1" t="s">
        <v>6737</v>
      </c>
      <c r="C3312" s="1" t="s">
        <v>327</v>
      </c>
      <c r="D3312" s="1">
        <v>547.74</v>
      </c>
      <c r="E3312" s="1">
        <v>16.59</v>
      </c>
      <c r="F3312" s="1">
        <v>564.33000000000004</v>
      </c>
    </row>
    <row r="3313" spans="1:6" x14ac:dyDescent="0.2">
      <c r="A3313" s="1" t="s">
        <v>6738</v>
      </c>
      <c r="B3313" s="1" t="s">
        <v>6739</v>
      </c>
      <c r="C3313" s="1" t="s">
        <v>327</v>
      </c>
      <c r="D3313" s="1">
        <v>808.49</v>
      </c>
      <c r="E3313" s="1">
        <v>20.74</v>
      </c>
      <c r="F3313" s="1">
        <v>829.23</v>
      </c>
    </row>
    <row r="3314" spans="1:6" x14ac:dyDescent="0.2">
      <c r="A3314" s="1" t="s">
        <v>6740</v>
      </c>
      <c r="B3314" s="1" t="s">
        <v>6741</v>
      </c>
      <c r="C3314" s="1" t="s">
        <v>327</v>
      </c>
      <c r="D3314" s="1">
        <v>1184.3</v>
      </c>
      <c r="E3314" s="1">
        <v>20.74</v>
      </c>
      <c r="F3314" s="1">
        <v>1205.04</v>
      </c>
    </row>
    <row r="3315" spans="1:6" x14ac:dyDescent="0.2">
      <c r="A3315" s="1" t="s">
        <v>6742</v>
      </c>
      <c r="B3315" s="1" t="s">
        <v>6743</v>
      </c>
      <c r="C3315" s="1" t="s">
        <v>327</v>
      </c>
      <c r="D3315" s="1">
        <v>1570.72</v>
      </c>
      <c r="E3315" s="1">
        <v>20.74</v>
      </c>
      <c r="F3315" s="1">
        <v>1591.46</v>
      </c>
    </row>
    <row r="3316" spans="1:6" x14ac:dyDescent="0.2">
      <c r="A3316" s="1" t="s">
        <v>6744</v>
      </c>
      <c r="B3316" s="1" t="s">
        <v>6745</v>
      </c>
      <c r="C3316" s="1" t="s">
        <v>327</v>
      </c>
      <c r="D3316" s="1">
        <v>3062.03</v>
      </c>
      <c r="E3316" s="1">
        <v>20.74</v>
      </c>
      <c r="F3316" s="1">
        <v>3082.77</v>
      </c>
    </row>
    <row r="3317" spans="1:6" x14ac:dyDescent="0.2">
      <c r="A3317" s="1" t="s">
        <v>6746</v>
      </c>
      <c r="B3317" s="1" t="s">
        <v>6747</v>
      </c>
      <c r="C3317" s="1" t="s">
        <v>327</v>
      </c>
      <c r="D3317" s="1">
        <v>376.83</v>
      </c>
      <c r="E3317" s="1">
        <v>16.59</v>
      </c>
      <c r="F3317" s="1">
        <v>393.42</v>
      </c>
    </row>
    <row r="3318" spans="1:6" x14ac:dyDescent="0.2">
      <c r="A3318" s="1" t="s">
        <v>6748</v>
      </c>
      <c r="B3318" s="1" t="s">
        <v>6749</v>
      </c>
      <c r="C3318" s="1" t="s">
        <v>327</v>
      </c>
      <c r="D3318" s="1">
        <v>385.27</v>
      </c>
      <c r="E3318" s="1">
        <v>16.59</v>
      </c>
      <c r="F3318" s="1">
        <v>401.86</v>
      </c>
    </row>
    <row r="3319" spans="1:6" x14ac:dyDescent="0.2">
      <c r="A3319" s="1" t="s">
        <v>6750</v>
      </c>
      <c r="B3319" s="1" t="s">
        <v>6751</v>
      </c>
      <c r="C3319" s="1" t="s">
        <v>327</v>
      </c>
      <c r="D3319" s="1">
        <v>634.66</v>
      </c>
      <c r="E3319" s="1">
        <v>20.74</v>
      </c>
      <c r="F3319" s="1">
        <v>655.4</v>
      </c>
    </row>
    <row r="3320" spans="1:6" x14ac:dyDescent="0.2">
      <c r="A3320" s="1" t="s">
        <v>6752</v>
      </c>
      <c r="B3320" s="1" t="s">
        <v>6753</v>
      </c>
      <c r="C3320" s="1" t="s">
        <v>327</v>
      </c>
      <c r="D3320" s="1">
        <v>530.45000000000005</v>
      </c>
      <c r="E3320" s="1">
        <v>20.74</v>
      </c>
      <c r="F3320" s="1">
        <v>551.19000000000005</v>
      </c>
    </row>
    <row r="3321" spans="1:6" x14ac:dyDescent="0.2">
      <c r="A3321" s="1" t="s">
        <v>6754</v>
      </c>
      <c r="B3321" s="1" t="s">
        <v>6755</v>
      </c>
      <c r="C3321" s="1" t="s">
        <v>327</v>
      </c>
      <c r="D3321" s="1">
        <v>601.58000000000004</v>
      </c>
      <c r="E3321" s="1">
        <v>20.74</v>
      </c>
      <c r="F3321" s="1">
        <v>622.32000000000005</v>
      </c>
    </row>
    <row r="3322" spans="1:6" x14ac:dyDescent="0.2">
      <c r="A3322" s="1" t="s">
        <v>6756</v>
      </c>
      <c r="B3322" s="1" t="s">
        <v>6757</v>
      </c>
      <c r="C3322" s="1" t="s">
        <v>327</v>
      </c>
      <c r="D3322" s="1">
        <v>345.72</v>
      </c>
      <c r="E3322" s="1">
        <v>20.74</v>
      </c>
      <c r="F3322" s="1">
        <v>366.46</v>
      </c>
    </row>
    <row r="3323" spans="1:6" x14ac:dyDescent="0.2">
      <c r="A3323" s="1" t="s">
        <v>6758</v>
      </c>
      <c r="B3323" s="1" t="s">
        <v>6759</v>
      </c>
      <c r="C3323" s="1" t="s">
        <v>327</v>
      </c>
      <c r="D3323" s="1">
        <v>723.45</v>
      </c>
      <c r="E3323" s="1">
        <v>20.74</v>
      </c>
      <c r="F3323" s="1">
        <v>744.19</v>
      </c>
    </row>
    <row r="3324" spans="1:6" x14ac:dyDescent="0.2">
      <c r="A3324" s="1" t="s">
        <v>6760</v>
      </c>
      <c r="B3324" s="1" t="s">
        <v>6761</v>
      </c>
      <c r="C3324" s="1" t="s">
        <v>327</v>
      </c>
      <c r="D3324" s="1">
        <v>731.33</v>
      </c>
      <c r="E3324" s="1">
        <v>20.74</v>
      </c>
      <c r="F3324" s="1">
        <v>752.07</v>
      </c>
    </row>
    <row r="3325" spans="1:6" x14ac:dyDescent="0.2">
      <c r="A3325" s="1" t="s">
        <v>6762</v>
      </c>
      <c r="B3325" s="1" t="s">
        <v>6763</v>
      </c>
      <c r="C3325" s="1" t="s">
        <v>327</v>
      </c>
      <c r="D3325" s="1">
        <v>1075.06</v>
      </c>
      <c r="E3325" s="1">
        <v>20.74</v>
      </c>
      <c r="F3325" s="1">
        <v>1095.8</v>
      </c>
    </row>
    <row r="3326" spans="1:6" x14ac:dyDescent="0.2">
      <c r="A3326" s="1" t="s">
        <v>6764</v>
      </c>
      <c r="B3326" s="1" t="s">
        <v>6765</v>
      </c>
      <c r="C3326" s="1" t="s">
        <v>327</v>
      </c>
      <c r="D3326" s="1">
        <v>1966.94</v>
      </c>
      <c r="E3326" s="1">
        <v>20.74</v>
      </c>
      <c r="F3326" s="1">
        <v>1987.68</v>
      </c>
    </row>
    <row r="3327" spans="1:6" x14ac:dyDescent="0.2">
      <c r="A3327" s="1" t="s">
        <v>6766</v>
      </c>
      <c r="B3327" s="1" t="s">
        <v>6767</v>
      </c>
      <c r="C3327" s="1" t="s">
        <v>327</v>
      </c>
      <c r="D3327" s="1">
        <v>3592.19</v>
      </c>
      <c r="E3327" s="1">
        <v>20.74</v>
      </c>
      <c r="F3327" s="1">
        <v>3612.93</v>
      </c>
    </row>
    <row r="3328" spans="1:6" x14ac:dyDescent="0.2">
      <c r="A3328" s="1" t="s">
        <v>6768</v>
      </c>
      <c r="B3328" s="1" t="s">
        <v>6769</v>
      </c>
    </row>
    <row r="3329" spans="1:6" x14ac:dyDescent="0.2">
      <c r="A3329" s="1" t="s">
        <v>6770</v>
      </c>
      <c r="B3329" s="1" t="s">
        <v>6771</v>
      </c>
      <c r="C3329" s="1" t="s">
        <v>437</v>
      </c>
      <c r="D3329" s="1">
        <v>10.16</v>
      </c>
      <c r="E3329" s="1">
        <v>6.84</v>
      </c>
      <c r="F3329" s="1">
        <v>17</v>
      </c>
    </row>
    <row r="3330" spans="1:6" x14ac:dyDescent="0.2">
      <c r="A3330" s="1" t="s">
        <v>6772</v>
      </c>
      <c r="B3330" s="1" t="s">
        <v>6773</v>
      </c>
      <c r="C3330" s="1" t="s">
        <v>437</v>
      </c>
      <c r="D3330" s="1">
        <v>13.65</v>
      </c>
      <c r="E3330" s="1">
        <v>6.84</v>
      </c>
      <c r="F3330" s="1">
        <v>20.49</v>
      </c>
    </row>
    <row r="3331" spans="1:6" x14ac:dyDescent="0.2">
      <c r="A3331" s="1" t="s">
        <v>6774</v>
      </c>
      <c r="B3331" s="1" t="s">
        <v>6775</v>
      </c>
      <c r="C3331" s="1" t="s">
        <v>437</v>
      </c>
      <c r="D3331" s="1">
        <v>16.5</v>
      </c>
      <c r="E3331" s="1">
        <v>6.84</v>
      </c>
      <c r="F3331" s="1">
        <v>23.34</v>
      </c>
    </row>
    <row r="3332" spans="1:6" x14ac:dyDescent="0.2">
      <c r="A3332" s="1" t="s">
        <v>6776</v>
      </c>
      <c r="B3332" s="1" t="s">
        <v>6777</v>
      </c>
      <c r="C3332" s="1" t="s">
        <v>437</v>
      </c>
      <c r="D3332" s="1">
        <v>21.39</v>
      </c>
      <c r="E3332" s="1">
        <v>10.37</v>
      </c>
      <c r="F3332" s="1">
        <v>31.76</v>
      </c>
    </row>
    <row r="3333" spans="1:6" x14ac:dyDescent="0.2">
      <c r="A3333" s="1" t="s">
        <v>6778</v>
      </c>
      <c r="B3333" s="1" t="s">
        <v>6779</v>
      </c>
      <c r="C3333" s="1" t="s">
        <v>437</v>
      </c>
      <c r="D3333" s="1">
        <v>29.02</v>
      </c>
      <c r="E3333" s="1">
        <v>10.37</v>
      </c>
      <c r="F3333" s="1">
        <v>39.39</v>
      </c>
    </row>
    <row r="3334" spans="1:6" x14ac:dyDescent="0.2">
      <c r="A3334" s="1" t="s">
        <v>6780</v>
      </c>
      <c r="B3334" s="1" t="s">
        <v>6781</v>
      </c>
      <c r="C3334" s="1" t="s">
        <v>437</v>
      </c>
      <c r="D3334" s="1">
        <v>37.659999999999997</v>
      </c>
      <c r="E3334" s="1">
        <v>10.37</v>
      </c>
      <c r="F3334" s="1">
        <v>48.03</v>
      </c>
    </row>
    <row r="3335" spans="1:6" x14ac:dyDescent="0.2">
      <c r="A3335" s="1" t="s">
        <v>6782</v>
      </c>
      <c r="B3335" s="1" t="s">
        <v>6783</v>
      </c>
      <c r="C3335" s="1" t="s">
        <v>437</v>
      </c>
      <c r="D3335" s="1">
        <v>42.36</v>
      </c>
      <c r="E3335" s="1">
        <v>10.37</v>
      </c>
      <c r="F3335" s="1">
        <v>52.73</v>
      </c>
    </row>
    <row r="3336" spans="1:6" x14ac:dyDescent="0.2">
      <c r="A3336" s="1" t="s">
        <v>6784</v>
      </c>
      <c r="B3336" s="1" t="s">
        <v>6785</v>
      </c>
    </row>
    <row r="3337" spans="1:6" x14ac:dyDescent="0.2">
      <c r="A3337" s="1" t="s">
        <v>6786</v>
      </c>
      <c r="B3337" s="1" t="s">
        <v>6787</v>
      </c>
      <c r="C3337" s="1" t="s">
        <v>437</v>
      </c>
      <c r="D3337" s="1">
        <v>50.84</v>
      </c>
      <c r="E3337" s="1">
        <v>14.93</v>
      </c>
      <c r="F3337" s="1">
        <v>65.77</v>
      </c>
    </row>
    <row r="3338" spans="1:6" x14ac:dyDescent="0.2">
      <c r="A3338" s="1" t="s">
        <v>6788</v>
      </c>
      <c r="B3338" s="1" t="s">
        <v>6789</v>
      </c>
      <c r="C3338" s="1" t="s">
        <v>437</v>
      </c>
      <c r="D3338" s="1">
        <v>71.16</v>
      </c>
      <c r="E3338" s="1">
        <v>14.93</v>
      </c>
      <c r="F3338" s="1">
        <v>86.09</v>
      </c>
    </row>
    <row r="3339" spans="1:6" x14ac:dyDescent="0.2">
      <c r="A3339" s="1" t="s">
        <v>6790</v>
      </c>
      <c r="B3339" s="1" t="s">
        <v>6791</v>
      </c>
      <c r="C3339" s="1" t="s">
        <v>437</v>
      </c>
      <c r="D3339" s="1">
        <v>92.51</v>
      </c>
      <c r="E3339" s="1">
        <v>14.93</v>
      </c>
      <c r="F3339" s="1">
        <v>107.44</v>
      </c>
    </row>
    <row r="3340" spans="1:6" x14ac:dyDescent="0.2">
      <c r="A3340" s="1" t="s">
        <v>6792</v>
      </c>
      <c r="B3340" s="1" t="s">
        <v>6793</v>
      </c>
      <c r="C3340" s="1" t="s">
        <v>437</v>
      </c>
      <c r="D3340" s="1">
        <v>108.87</v>
      </c>
      <c r="E3340" s="1">
        <v>14.93</v>
      </c>
      <c r="F3340" s="1">
        <v>123.8</v>
      </c>
    </row>
    <row r="3341" spans="1:6" x14ac:dyDescent="0.2">
      <c r="A3341" s="1" t="s">
        <v>6794</v>
      </c>
      <c r="B3341" s="1" t="s">
        <v>6795</v>
      </c>
      <c r="C3341" s="1" t="s">
        <v>437</v>
      </c>
      <c r="D3341" s="1">
        <v>135.58000000000001</v>
      </c>
      <c r="E3341" s="1">
        <v>14.93</v>
      </c>
      <c r="F3341" s="1">
        <v>150.51</v>
      </c>
    </row>
    <row r="3342" spans="1:6" x14ac:dyDescent="0.2">
      <c r="A3342" s="1" t="s">
        <v>6796</v>
      </c>
      <c r="B3342" s="1" t="s">
        <v>6797</v>
      </c>
      <c r="C3342" s="1" t="s">
        <v>437</v>
      </c>
      <c r="D3342" s="1">
        <v>155.65</v>
      </c>
      <c r="E3342" s="1">
        <v>14.93</v>
      </c>
      <c r="F3342" s="1">
        <v>170.58</v>
      </c>
    </row>
    <row r="3343" spans="1:6" x14ac:dyDescent="0.2">
      <c r="A3343" s="1" t="s">
        <v>6798</v>
      </c>
      <c r="B3343" s="1" t="s">
        <v>6799</v>
      </c>
      <c r="C3343" s="1" t="s">
        <v>437</v>
      </c>
      <c r="D3343" s="1">
        <v>176.04</v>
      </c>
      <c r="E3343" s="1">
        <v>14.93</v>
      </c>
      <c r="F3343" s="1">
        <v>190.97</v>
      </c>
    </row>
    <row r="3344" spans="1:6" x14ac:dyDescent="0.2">
      <c r="A3344" s="1" t="s">
        <v>6800</v>
      </c>
      <c r="B3344" s="1" t="s">
        <v>6801</v>
      </c>
      <c r="C3344" s="1" t="s">
        <v>437</v>
      </c>
      <c r="D3344" s="1">
        <v>205.07</v>
      </c>
      <c r="E3344" s="1">
        <v>14.93</v>
      </c>
      <c r="F3344" s="1">
        <v>220</v>
      </c>
    </row>
    <row r="3345" spans="1:6" x14ac:dyDescent="0.2">
      <c r="A3345" s="1" t="s">
        <v>6802</v>
      </c>
      <c r="B3345" s="1" t="s">
        <v>6803</v>
      </c>
      <c r="C3345" s="1" t="s">
        <v>437</v>
      </c>
      <c r="D3345" s="1">
        <v>213.62</v>
      </c>
      <c r="E3345" s="1">
        <v>14.93</v>
      </c>
      <c r="F3345" s="1">
        <v>228.55</v>
      </c>
    </row>
    <row r="3346" spans="1:6" x14ac:dyDescent="0.2">
      <c r="A3346" s="1" t="s">
        <v>6804</v>
      </c>
      <c r="B3346" s="1" t="s">
        <v>6805</v>
      </c>
      <c r="C3346" s="1" t="s">
        <v>437</v>
      </c>
      <c r="D3346" s="1">
        <v>238.68</v>
      </c>
      <c r="E3346" s="1">
        <v>14.93</v>
      </c>
      <c r="F3346" s="1">
        <v>253.61</v>
      </c>
    </row>
    <row r="3347" spans="1:6" x14ac:dyDescent="0.2">
      <c r="A3347" s="1" t="s">
        <v>6806</v>
      </c>
      <c r="B3347" s="1" t="s">
        <v>6807</v>
      </c>
      <c r="C3347" s="1" t="s">
        <v>437</v>
      </c>
      <c r="D3347" s="1">
        <v>258.31</v>
      </c>
      <c r="E3347" s="1">
        <v>14.93</v>
      </c>
      <c r="F3347" s="1">
        <v>273.24</v>
      </c>
    </row>
    <row r="3348" spans="1:6" x14ac:dyDescent="0.2">
      <c r="A3348" s="1" t="s">
        <v>6808</v>
      </c>
      <c r="B3348" s="1" t="s">
        <v>6809</v>
      </c>
    </row>
    <row r="3349" spans="1:6" x14ac:dyDescent="0.2">
      <c r="A3349" s="1" t="s">
        <v>6810</v>
      </c>
      <c r="B3349" s="1" t="s">
        <v>6811</v>
      </c>
      <c r="C3349" s="1" t="s">
        <v>437</v>
      </c>
      <c r="D3349" s="1">
        <v>46.88</v>
      </c>
      <c r="E3349" s="1">
        <v>14.59</v>
      </c>
      <c r="F3349" s="1">
        <v>61.47</v>
      </c>
    </row>
    <row r="3350" spans="1:6" x14ac:dyDescent="0.2">
      <c r="A3350" s="1" t="s">
        <v>6812</v>
      </c>
      <c r="B3350" s="1" t="s">
        <v>6813</v>
      </c>
      <c r="C3350" s="1" t="s">
        <v>437</v>
      </c>
      <c r="D3350" s="1">
        <v>55.92</v>
      </c>
      <c r="E3350" s="1">
        <v>14.59</v>
      </c>
      <c r="F3350" s="1">
        <v>70.510000000000005</v>
      </c>
    </row>
    <row r="3351" spans="1:6" x14ac:dyDescent="0.2">
      <c r="A3351" s="1" t="s">
        <v>6814</v>
      </c>
      <c r="B3351" s="1" t="s">
        <v>6815</v>
      </c>
      <c r="C3351" s="1" t="s">
        <v>437</v>
      </c>
      <c r="D3351" s="1">
        <v>62.2</v>
      </c>
      <c r="E3351" s="1">
        <v>14.59</v>
      </c>
      <c r="F3351" s="1">
        <v>76.790000000000006</v>
      </c>
    </row>
    <row r="3352" spans="1:6" x14ac:dyDescent="0.2">
      <c r="A3352" s="1" t="s">
        <v>6816</v>
      </c>
      <c r="B3352" s="1" t="s">
        <v>6817</v>
      </c>
      <c r="C3352" s="1" t="s">
        <v>437</v>
      </c>
      <c r="D3352" s="1">
        <v>127.3</v>
      </c>
      <c r="E3352" s="1">
        <v>21.88</v>
      </c>
      <c r="F3352" s="1">
        <v>149.18</v>
      </c>
    </row>
    <row r="3353" spans="1:6" x14ac:dyDescent="0.2">
      <c r="A3353" s="1" t="s">
        <v>6818</v>
      </c>
      <c r="B3353" s="1" t="s">
        <v>6819</v>
      </c>
      <c r="C3353" s="1" t="s">
        <v>327</v>
      </c>
      <c r="D3353" s="1">
        <v>13.68</v>
      </c>
      <c r="E3353" s="1">
        <v>9.5399999999999991</v>
      </c>
      <c r="F3353" s="1">
        <v>23.22</v>
      </c>
    </row>
    <row r="3354" spans="1:6" x14ac:dyDescent="0.2">
      <c r="A3354" s="1" t="s">
        <v>6820</v>
      </c>
      <c r="B3354" s="1" t="s">
        <v>6821</v>
      </c>
      <c r="C3354" s="1" t="s">
        <v>327</v>
      </c>
      <c r="D3354" s="1">
        <v>19.829999999999998</v>
      </c>
      <c r="E3354" s="1">
        <v>9.5399999999999991</v>
      </c>
      <c r="F3354" s="1">
        <v>29.37</v>
      </c>
    </row>
    <row r="3355" spans="1:6" x14ac:dyDescent="0.2">
      <c r="A3355" s="1" t="s">
        <v>6822</v>
      </c>
      <c r="B3355" s="1" t="s">
        <v>6823</v>
      </c>
      <c r="C3355" s="1" t="s">
        <v>327</v>
      </c>
      <c r="D3355" s="1">
        <v>20.66</v>
      </c>
      <c r="E3355" s="1">
        <v>14.51</v>
      </c>
      <c r="F3355" s="1">
        <v>35.17</v>
      </c>
    </row>
    <row r="3356" spans="1:6" x14ac:dyDescent="0.2">
      <c r="A3356" s="1" t="s">
        <v>6824</v>
      </c>
      <c r="B3356" s="1" t="s">
        <v>6825</v>
      </c>
      <c r="C3356" s="1" t="s">
        <v>327</v>
      </c>
      <c r="D3356" s="1">
        <v>20.97</v>
      </c>
      <c r="E3356" s="1">
        <v>16.59</v>
      </c>
      <c r="F3356" s="1">
        <v>37.56</v>
      </c>
    </row>
    <row r="3357" spans="1:6" x14ac:dyDescent="0.2">
      <c r="A3357" s="1" t="s">
        <v>6826</v>
      </c>
      <c r="B3357" s="1" t="s">
        <v>6827</v>
      </c>
      <c r="C3357" s="1" t="s">
        <v>327</v>
      </c>
      <c r="D3357" s="1">
        <v>14.12</v>
      </c>
      <c r="E3357" s="1">
        <v>9.5399999999999991</v>
      </c>
      <c r="F3357" s="1">
        <v>23.66</v>
      </c>
    </row>
    <row r="3358" spans="1:6" x14ac:dyDescent="0.2">
      <c r="A3358" s="1" t="s">
        <v>6828</v>
      </c>
      <c r="B3358" s="1" t="s">
        <v>6829</v>
      </c>
      <c r="C3358" s="1" t="s">
        <v>327</v>
      </c>
      <c r="D3358" s="1">
        <v>18.690000000000001</v>
      </c>
      <c r="E3358" s="1">
        <v>9.5399999999999991</v>
      </c>
      <c r="F3358" s="1">
        <v>28.23</v>
      </c>
    </row>
    <row r="3359" spans="1:6" x14ac:dyDescent="0.2">
      <c r="A3359" s="1" t="s">
        <v>6830</v>
      </c>
      <c r="B3359" s="1" t="s">
        <v>6831</v>
      </c>
      <c r="C3359" s="1" t="s">
        <v>327</v>
      </c>
      <c r="D3359" s="1">
        <v>22.57</v>
      </c>
      <c r="E3359" s="1">
        <v>14.51</v>
      </c>
      <c r="F3359" s="1">
        <v>37.08</v>
      </c>
    </row>
    <row r="3360" spans="1:6" x14ac:dyDescent="0.2">
      <c r="A3360" s="1" t="s">
        <v>6832</v>
      </c>
      <c r="B3360" s="1" t="s">
        <v>6833</v>
      </c>
      <c r="C3360" s="1" t="s">
        <v>327</v>
      </c>
      <c r="D3360" s="1">
        <v>55.81</v>
      </c>
      <c r="E3360" s="1">
        <v>16.59</v>
      </c>
      <c r="F3360" s="1">
        <v>72.400000000000006</v>
      </c>
    </row>
    <row r="3361" spans="1:6" x14ac:dyDescent="0.2">
      <c r="A3361" s="1" t="s">
        <v>6834</v>
      </c>
      <c r="B3361" s="1" t="s">
        <v>6835</v>
      </c>
      <c r="C3361" s="1" t="s">
        <v>327</v>
      </c>
      <c r="D3361" s="1">
        <v>16.98</v>
      </c>
      <c r="E3361" s="1">
        <v>9.5399999999999991</v>
      </c>
      <c r="F3361" s="1">
        <v>26.52</v>
      </c>
    </row>
    <row r="3362" spans="1:6" x14ac:dyDescent="0.2">
      <c r="A3362" s="1" t="s">
        <v>6836</v>
      </c>
      <c r="B3362" s="1" t="s">
        <v>6837</v>
      </c>
      <c r="C3362" s="1" t="s">
        <v>327</v>
      </c>
      <c r="D3362" s="1">
        <v>20.36</v>
      </c>
      <c r="E3362" s="1">
        <v>9.5399999999999991</v>
      </c>
      <c r="F3362" s="1">
        <v>29.9</v>
      </c>
    </row>
    <row r="3363" spans="1:6" x14ac:dyDescent="0.2">
      <c r="A3363" s="1" t="s">
        <v>6838</v>
      </c>
      <c r="B3363" s="1" t="s">
        <v>6839</v>
      </c>
      <c r="C3363" s="1" t="s">
        <v>327</v>
      </c>
      <c r="D3363" s="1">
        <v>25.14</v>
      </c>
      <c r="E3363" s="1">
        <v>14.51</v>
      </c>
      <c r="F3363" s="1">
        <v>39.65</v>
      </c>
    </row>
    <row r="3364" spans="1:6" x14ac:dyDescent="0.2">
      <c r="A3364" s="1" t="s">
        <v>6840</v>
      </c>
      <c r="B3364" s="1" t="s">
        <v>6841</v>
      </c>
      <c r="C3364" s="1" t="s">
        <v>327</v>
      </c>
      <c r="D3364" s="1">
        <v>39.159999999999997</v>
      </c>
      <c r="E3364" s="1">
        <v>16.59</v>
      </c>
      <c r="F3364" s="1">
        <v>55.75</v>
      </c>
    </row>
    <row r="3365" spans="1:6" x14ac:dyDescent="0.2">
      <c r="A3365" s="1" t="s">
        <v>6842</v>
      </c>
      <c r="B3365" s="1" t="s">
        <v>6843</v>
      </c>
      <c r="C3365" s="1" t="s">
        <v>327</v>
      </c>
      <c r="D3365" s="1">
        <v>11.48</v>
      </c>
      <c r="E3365" s="1">
        <v>9.5399999999999991</v>
      </c>
      <c r="F3365" s="1">
        <v>21.02</v>
      </c>
    </row>
    <row r="3366" spans="1:6" x14ac:dyDescent="0.2">
      <c r="A3366" s="1" t="s">
        <v>6844</v>
      </c>
      <c r="B3366" s="1" t="s">
        <v>6845</v>
      </c>
      <c r="C3366" s="1" t="s">
        <v>327</v>
      </c>
      <c r="D3366" s="1">
        <v>19.510000000000002</v>
      </c>
      <c r="E3366" s="1">
        <v>14.51</v>
      </c>
      <c r="F3366" s="1">
        <v>34.020000000000003</v>
      </c>
    </row>
    <row r="3367" spans="1:6" x14ac:dyDescent="0.2">
      <c r="A3367" s="1" t="s">
        <v>6846</v>
      </c>
      <c r="B3367" s="1" t="s">
        <v>6847</v>
      </c>
      <c r="C3367" s="1" t="s">
        <v>327</v>
      </c>
      <c r="D3367" s="1">
        <v>31.6</v>
      </c>
      <c r="E3367" s="1">
        <v>16.59</v>
      </c>
      <c r="F3367" s="1">
        <v>48.19</v>
      </c>
    </row>
    <row r="3368" spans="1:6" x14ac:dyDescent="0.2">
      <c r="A3368" s="1" t="s">
        <v>6848</v>
      </c>
      <c r="B3368" s="1" t="s">
        <v>6849</v>
      </c>
      <c r="C3368" s="1" t="s">
        <v>327</v>
      </c>
      <c r="D3368" s="1">
        <v>43.3</v>
      </c>
      <c r="E3368" s="1">
        <v>9.5399999999999991</v>
      </c>
      <c r="F3368" s="1">
        <v>52.84</v>
      </c>
    </row>
    <row r="3369" spans="1:6" x14ac:dyDescent="0.2">
      <c r="A3369" s="1" t="s">
        <v>6850</v>
      </c>
      <c r="B3369" s="1" t="s">
        <v>6851</v>
      </c>
      <c r="C3369" s="1" t="s">
        <v>327</v>
      </c>
      <c r="D3369" s="1">
        <v>55.56</v>
      </c>
      <c r="E3369" s="1">
        <v>14.51</v>
      </c>
      <c r="F3369" s="1">
        <v>70.069999999999993</v>
      </c>
    </row>
    <row r="3370" spans="1:6" x14ac:dyDescent="0.2">
      <c r="A3370" s="1" t="s">
        <v>6852</v>
      </c>
      <c r="B3370" s="1" t="s">
        <v>6853</v>
      </c>
      <c r="C3370" s="1" t="s">
        <v>327</v>
      </c>
      <c r="D3370" s="1">
        <v>96.02</v>
      </c>
      <c r="E3370" s="1">
        <v>16.59</v>
      </c>
      <c r="F3370" s="1">
        <v>112.61</v>
      </c>
    </row>
    <row r="3371" spans="1:6" x14ac:dyDescent="0.2">
      <c r="A3371" s="1" t="s">
        <v>6854</v>
      </c>
      <c r="B3371" s="1" t="s">
        <v>6855</v>
      </c>
      <c r="C3371" s="1" t="s">
        <v>327</v>
      </c>
      <c r="D3371" s="1">
        <v>73</v>
      </c>
      <c r="E3371" s="1">
        <v>16.59</v>
      </c>
      <c r="F3371" s="1">
        <v>89.59</v>
      </c>
    </row>
    <row r="3372" spans="1:6" x14ac:dyDescent="0.2">
      <c r="A3372" s="1" t="s">
        <v>6856</v>
      </c>
      <c r="B3372" s="1" t="s">
        <v>6857</v>
      </c>
      <c r="C3372" s="1" t="s">
        <v>327</v>
      </c>
      <c r="D3372" s="1">
        <v>258.17</v>
      </c>
      <c r="E3372" s="1">
        <v>14.51</v>
      </c>
      <c r="F3372" s="1">
        <v>272.68</v>
      </c>
    </row>
    <row r="3373" spans="1:6" x14ac:dyDescent="0.2">
      <c r="A3373" s="1" t="s">
        <v>6858</v>
      </c>
      <c r="B3373" s="1" t="s">
        <v>6859</v>
      </c>
      <c r="C3373" s="1" t="s">
        <v>327</v>
      </c>
      <c r="D3373" s="1">
        <v>36.340000000000003</v>
      </c>
      <c r="E3373" s="1">
        <v>9.5399999999999991</v>
      </c>
      <c r="F3373" s="1">
        <v>45.88</v>
      </c>
    </row>
    <row r="3374" spans="1:6" x14ac:dyDescent="0.2">
      <c r="A3374" s="1" t="s">
        <v>6860</v>
      </c>
      <c r="B3374" s="1" t="s">
        <v>6861</v>
      </c>
      <c r="C3374" s="1" t="s">
        <v>327</v>
      </c>
      <c r="D3374" s="1">
        <v>38.35</v>
      </c>
      <c r="E3374" s="1">
        <v>14.51</v>
      </c>
      <c r="F3374" s="1">
        <v>52.86</v>
      </c>
    </row>
    <row r="3375" spans="1:6" x14ac:dyDescent="0.2">
      <c r="A3375" s="1" t="s">
        <v>6862</v>
      </c>
      <c r="B3375" s="1" t="s">
        <v>6863</v>
      </c>
      <c r="C3375" s="1" t="s">
        <v>327</v>
      </c>
      <c r="D3375" s="1">
        <v>72.5</v>
      </c>
      <c r="E3375" s="1">
        <v>16.59</v>
      </c>
      <c r="F3375" s="1">
        <v>89.09</v>
      </c>
    </row>
    <row r="3376" spans="1:6" x14ac:dyDescent="0.2">
      <c r="A3376" s="1" t="s">
        <v>6864</v>
      </c>
      <c r="B3376" s="1" t="s">
        <v>6865</v>
      </c>
      <c r="C3376" s="1" t="s">
        <v>327</v>
      </c>
      <c r="D3376" s="1">
        <v>34.6</v>
      </c>
      <c r="E3376" s="1">
        <v>14.51</v>
      </c>
      <c r="F3376" s="1">
        <v>49.11</v>
      </c>
    </row>
    <row r="3377" spans="1:8" x14ac:dyDescent="0.2">
      <c r="A3377" s="1" t="s">
        <v>6866</v>
      </c>
      <c r="B3377" s="1" t="s">
        <v>6867</v>
      </c>
      <c r="C3377" s="1" t="s">
        <v>327</v>
      </c>
      <c r="D3377" s="1">
        <v>63.56</v>
      </c>
      <c r="E3377" s="1">
        <v>16.59</v>
      </c>
      <c r="F3377" s="1">
        <v>80.150000000000006</v>
      </c>
    </row>
    <row r="3378" spans="1:8" x14ac:dyDescent="0.2">
      <c r="A3378" s="1" t="s">
        <v>6868</v>
      </c>
      <c r="B3378" s="1" t="s">
        <v>6869</v>
      </c>
      <c r="C3378" s="1" t="s">
        <v>327</v>
      </c>
      <c r="D3378" s="1">
        <v>61.59</v>
      </c>
      <c r="E3378" s="1">
        <v>16.59</v>
      </c>
      <c r="F3378" s="1">
        <v>78.180000000000007</v>
      </c>
    </row>
    <row r="3379" spans="1:8" x14ac:dyDescent="0.2">
      <c r="A3379" s="1" t="s">
        <v>6870</v>
      </c>
      <c r="B3379" s="1" t="s">
        <v>6871</v>
      </c>
      <c r="C3379" s="1" t="s">
        <v>327</v>
      </c>
      <c r="D3379" s="1">
        <v>72.22</v>
      </c>
      <c r="E3379" s="1">
        <v>16.59</v>
      </c>
      <c r="F3379" s="1">
        <v>88.81</v>
      </c>
    </row>
    <row r="3380" spans="1:8" x14ac:dyDescent="0.2">
      <c r="A3380" s="1" t="s">
        <v>6872</v>
      </c>
      <c r="B3380" s="1" t="s">
        <v>6873</v>
      </c>
      <c r="C3380" s="1" t="s">
        <v>327</v>
      </c>
      <c r="D3380" s="1">
        <v>138.94</v>
      </c>
      <c r="E3380" s="1">
        <v>14.51</v>
      </c>
      <c r="F3380" s="1">
        <v>153.44999999999999</v>
      </c>
    </row>
    <row r="3381" spans="1:8" x14ac:dyDescent="0.2">
      <c r="A3381" s="1" t="s">
        <v>6874</v>
      </c>
      <c r="B3381" s="1" t="s">
        <v>6875</v>
      </c>
      <c r="C3381" s="1" t="s">
        <v>327</v>
      </c>
      <c r="D3381" s="1">
        <v>84.6</v>
      </c>
      <c r="E3381" s="1">
        <v>16.59</v>
      </c>
      <c r="F3381" s="1">
        <v>101.19</v>
      </c>
    </row>
    <row r="3382" spans="1:8" x14ac:dyDescent="0.2">
      <c r="A3382" s="1" t="s">
        <v>6876</v>
      </c>
      <c r="B3382" s="1" t="s">
        <v>6877</v>
      </c>
      <c r="C3382" s="1" t="s">
        <v>327</v>
      </c>
      <c r="D3382" s="1">
        <v>70.5</v>
      </c>
      <c r="E3382" s="1">
        <v>9.5399999999999991</v>
      </c>
      <c r="F3382" s="1">
        <v>80.040000000000006</v>
      </c>
    </row>
    <row r="3383" spans="1:8" x14ac:dyDescent="0.2">
      <c r="A3383" s="1" t="s">
        <v>6878</v>
      </c>
      <c r="B3383" s="1" t="s">
        <v>6879</v>
      </c>
      <c r="C3383" s="1" t="s">
        <v>327</v>
      </c>
      <c r="D3383" s="1">
        <v>12.82</v>
      </c>
      <c r="E3383" s="1">
        <v>9.5399999999999991</v>
      </c>
      <c r="F3383" s="1">
        <v>22.36</v>
      </c>
    </row>
    <row r="3384" spans="1:8" x14ac:dyDescent="0.2">
      <c r="A3384" s="1" t="s">
        <v>6880</v>
      </c>
      <c r="B3384" s="1" t="s">
        <v>6881</v>
      </c>
      <c r="C3384" s="1" t="s">
        <v>327</v>
      </c>
      <c r="D3384" s="1">
        <v>34.11</v>
      </c>
      <c r="E3384" s="1">
        <v>9.5399999999999991</v>
      </c>
      <c r="F3384" s="1">
        <v>43.65</v>
      </c>
    </row>
    <row r="3385" spans="1:8" x14ac:dyDescent="0.2">
      <c r="A3385" s="1" t="s">
        <v>6882</v>
      </c>
      <c r="B3385" s="1" t="s">
        <v>6883</v>
      </c>
      <c r="C3385" s="1" t="s">
        <v>327</v>
      </c>
      <c r="D3385" s="1">
        <v>39.64</v>
      </c>
      <c r="E3385" s="1">
        <v>14.51</v>
      </c>
      <c r="F3385" s="1">
        <v>54.15</v>
      </c>
    </row>
    <row r="3386" spans="1:8" x14ac:dyDescent="0.2">
      <c r="A3386" s="1" t="s">
        <v>6884</v>
      </c>
      <c r="B3386" s="1" t="s">
        <v>6885</v>
      </c>
      <c r="C3386" s="1" t="s">
        <v>640</v>
      </c>
      <c r="D3386" s="1">
        <v>88.76</v>
      </c>
      <c r="E3386" s="1">
        <v>4.1500000000000004</v>
      </c>
      <c r="F3386" s="1">
        <v>92.91</v>
      </c>
    </row>
    <row r="3387" spans="1:8" x14ac:dyDescent="0.2">
      <c r="A3387" s="1" t="s">
        <v>6886</v>
      </c>
      <c r="B3387" s="2" t="s">
        <v>249</v>
      </c>
      <c r="H3387" s="1" t="s">
        <v>8319</v>
      </c>
    </row>
    <row r="3388" spans="1:8" x14ac:dyDescent="0.2">
      <c r="A3388" s="1" t="s">
        <v>6887</v>
      </c>
      <c r="B3388" s="1" t="s">
        <v>6888</v>
      </c>
    </row>
    <row r="3389" spans="1:8" x14ac:dyDescent="0.2">
      <c r="A3389" s="1" t="s">
        <v>6889</v>
      </c>
      <c r="B3389" s="1" t="s">
        <v>6890</v>
      </c>
      <c r="C3389" s="1" t="s">
        <v>327</v>
      </c>
      <c r="D3389" s="1">
        <v>34.85</v>
      </c>
      <c r="E3389" s="1">
        <v>18.66</v>
      </c>
      <c r="F3389" s="1">
        <v>53.51</v>
      </c>
    </row>
    <row r="3390" spans="1:8" x14ac:dyDescent="0.2">
      <c r="A3390" s="1" t="s">
        <v>250</v>
      </c>
      <c r="B3390" s="1" t="s">
        <v>6891</v>
      </c>
      <c r="C3390" s="1" t="s">
        <v>327</v>
      </c>
      <c r="D3390" s="1">
        <v>46.33</v>
      </c>
      <c r="E3390" s="1">
        <v>24.88</v>
      </c>
      <c r="F3390" s="1">
        <v>71.209999999999994</v>
      </c>
    </row>
    <row r="3391" spans="1:8" x14ac:dyDescent="0.2">
      <c r="A3391" s="1" t="s">
        <v>6892</v>
      </c>
      <c r="B3391" s="1" t="s">
        <v>6893</v>
      </c>
      <c r="C3391" s="1" t="s">
        <v>327</v>
      </c>
      <c r="D3391" s="1">
        <v>56.78</v>
      </c>
      <c r="E3391" s="1">
        <v>31.1</v>
      </c>
      <c r="F3391" s="1">
        <v>87.88</v>
      </c>
    </row>
    <row r="3392" spans="1:8" x14ac:dyDescent="0.2">
      <c r="A3392" s="1" t="s">
        <v>6894</v>
      </c>
      <c r="B3392" s="1" t="s">
        <v>6895</v>
      </c>
      <c r="C3392" s="1" t="s">
        <v>327</v>
      </c>
      <c r="D3392" s="1">
        <v>74.400000000000006</v>
      </c>
      <c r="E3392" s="1">
        <v>37.32</v>
      </c>
      <c r="F3392" s="1">
        <v>111.72</v>
      </c>
    </row>
    <row r="3393" spans="1:8" x14ac:dyDescent="0.2">
      <c r="A3393" s="1" t="s">
        <v>6896</v>
      </c>
      <c r="B3393" s="1" t="s">
        <v>6897</v>
      </c>
      <c r="C3393" s="1" t="s">
        <v>327</v>
      </c>
      <c r="D3393" s="1">
        <v>95.55</v>
      </c>
      <c r="E3393" s="1">
        <v>41.47</v>
      </c>
      <c r="F3393" s="1">
        <v>137.02000000000001</v>
      </c>
    </row>
    <row r="3394" spans="1:8" x14ac:dyDescent="0.2">
      <c r="A3394" s="1" t="s">
        <v>6898</v>
      </c>
      <c r="B3394" s="1" t="s">
        <v>6899</v>
      </c>
      <c r="C3394" s="1" t="s">
        <v>327</v>
      </c>
      <c r="D3394" s="1">
        <v>130.37</v>
      </c>
      <c r="E3394" s="1">
        <v>51.84</v>
      </c>
      <c r="F3394" s="1">
        <v>182.21</v>
      </c>
    </row>
    <row r="3395" spans="1:8" x14ac:dyDescent="0.2">
      <c r="A3395" s="1" t="s">
        <v>6900</v>
      </c>
      <c r="B3395" s="1" t="s">
        <v>6901</v>
      </c>
      <c r="C3395" s="1" t="s">
        <v>327</v>
      </c>
      <c r="D3395" s="1">
        <v>327.69</v>
      </c>
      <c r="E3395" s="1">
        <v>62.21</v>
      </c>
      <c r="F3395" s="1">
        <v>389.9</v>
      </c>
    </row>
    <row r="3396" spans="1:8" x14ac:dyDescent="0.2">
      <c r="A3396" s="1" t="s">
        <v>6902</v>
      </c>
      <c r="B3396" s="1" t="s">
        <v>6903</v>
      </c>
      <c r="C3396" s="1" t="s">
        <v>327</v>
      </c>
      <c r="D3396" s="1">
        <v>512.15</v>
      </c>
      <c r="E3396" s="1">
        <v>82.94</v>
      </c>
      <c r="F3396" s="1">
        <v>595.09</v>
      </c>
    </row>
    <row r="3397" spans="1:8" x14ac:dyDescent="0.2">
      <c r="A3397" s="1" t="s">
        <v>6904</v>
      </c>
      <c r="B3397" s="1" t="s">
        <v>6905</v>
      </c>
      <c r="C3397" s="1" t="s">
        <v>327</v>
      </c>
      <c r="D3397" s="1">
        <v>863.67</v>
      </c>
      <c r="E3397" s="1">
        <v>124.41</v>
      </c>
      <c r="F3397" s="1">
        <v>988.08</v>
      </c>
    </row>
    <row r="3398" spans="1:8" x14ac:dyDescent="0.2">
      <c r="A3398" s="1" t="s">
        <v>6906</v>
      </c>
      <c r="B3398" s="1" t="s">
        <v>6907</v>
      </c>
      <c r="C3398" s="1" t="s">
        <v>327</v>
      </c>
      <c r="D3398" s="1">
        <v>66.77</v>
      </c>
      <c r="E3398" s="1">
        <v>24.88</v>
      </c>
      <c r="F3398" s="1">
        <v>91.65</v>
      </c>
    </row>
    <row r="3399" spans="1:8" x14ac:dyDescent="0.2">
      <c r="A3399" s="1" t="s">
        <v>6908</v>
      </c>
      <c r="B3399" s="1" t="s">
        <v>6909</v>
      </c>
      <c r="C3399" s="1" t="s">
        <v>327</v>
      </c>
      <c r="D3399" s="1">
        <v>23.78</v>
      </c>
      <c r="E3399" s="1">
        <v>18.66</v>
      </c>
      <c r="F3399" s="1">
        <v>42.44</v>
      </c>
    </row>
    <row r="3400" spans="1:8" x14ac:dyDescent="0.2">
      <c r="A3400" s="1" t="s">
        <v>251</v>
      </c>
      <c r="B3400" s="1" t="s">
        <v>6910</v>
      </c>
      <c r="C3400" s="1" t="s">
        <v>327</v>
      </c>
      <c r="D3400" s="1">
        <v>57.25</v>
      </c>
      <c r="E3400" s="1">
        <v>18.66</v>
      </c>
      <c r="F3400" s="1">
        <v>75.91</v>
      </c>
      <c r="H3400" s="1" t="s">
        <v>8318</v>
      </c>
    </row>
    <row r="3401" spans="1:8" x14ac:dyDescent="0.2">
      <c r="A3401" s="1" t="s">
        <v>6911</v>
      </c>
      <c r="B3401" s="1" t="s">
        <v>6912</v>
      </c>
      <c r="C3401" s="1" t="s">
        <v>327</v>
      </c>
      <c r="D3401" s="1">
        <v>67.42</v>
      </c>
      <c r="E3401" s="1">
        <v>18.66</v>
      </c>
      <c r="F3401" s="1">
        <v>86.08</v>
      </c>
    </row>
    <row r="3402" spans="1:8" x14ac:dyDescent="0.2">
      <c r="A3402" s="1" t="s">
        <v>252</v>
      </c>
      <c r="B3402" s="1" t="s">
        <v>6913</v>
      </c>
      <c r="C3402" s="1" t="s">
        <v>327</v>
      </c>
      <c r="D3402" s="1">
        <v>96.15</v>
      </c>
      <c r="E3402" s="1">
        <v>20.74</v>
      </c>
      <c r="F3402" s="1">
        <v>116.89</v>
      </c>
    </row>
    <row r="3403" spans="1:8" x14ac:dyDescent="0.2">
      <c r="A3403" s="1" t="s">
        <v>6914</v>
      </c>
      <c r="B3403" s="1" t="s">
        <v>6915</v>
      </c>
      <c r="C3403" s="1" t="s">
        <v>327</v>
      </c>
      <c r="D3403" s="1">
        <v>225.96</v>
      </c>
      <c r="E3403" s="1">
        <v>18.66</v>
      </c>
      <c r="F3403" s="1">
        <v>244.62</v>
      </c>
    </row>
    <row r="3404" spans="1:8" x14ac:dyDescent="0.2">
      <c r="A3404" s="1" t="s">
        <v>6916</v>
      </c>
      <c r="B3404" s="1" t="s">
        <v>6917</v>
      </c>
      <c r="C3404" s="1" t="s">
        <v>327</v>
      </c>
      <c r="D3404" s="1">
        <v>1152.22</v>
      </c>
      <c r="E3404" s="1">
        <v>41.47</v>
      </c>
      <c r="F3404" s="1">
        <v>1193.69</v>
      </c>
    </row>
    <row r="3405" spans="1:8" x14ac:dyDescent="0.2">
      <c r="A3405" s="1" t="s">
        <v>6918</v>
      </c>
      <c r="B3405" s="1" t="s">
        <v>6919</v>
      </c>
    </row>
    <row r="3406" spans="1:8" x14ac:dyDescent="0.2">
      <c r="A3406" s="1" t="s">
        <v>6920</v>
      </c>
      <c r="B3406" s="1" t="s">
        <v>6921</v>
      </c>
      <c r="C3406" s="1" t="s">
        <v>327</v>
      </c>
      <c r="D3406" s="1">
        <v>92.43</v>
      </c>
      <c r="E3406" s="1">
        <v>18.66</v>
      </c>
      <c r="F3406" s="1">
        <v>111.09</v>
      </c>
    </row>
    <row r="3407" spans="1:8" x14ac:dyDescent="0.2">
      <c r="A3407" s="1" t="s">
        <v>253</v>
      </c>
      <c r="B3407" s="1" t="s">
        <v>6922</v>
      </c>
      <c r="C3407" s="1" t="s">
        <v>327</v>
      </c>
      <c r="D3407" s="1">
        <v>84.08</v>
      </c>
      <c r="E3407" s="1">
        <v>18.66</v>
      </c>
      <c r="F3407" s="1">
        <v>102.74</v>
      </c>
    </row>
    <row r="3408" spans="1:8" x14ac:dyDescent="0.2">
      <c r="A3408" s="1" t="s">
        <v>6923</v>
      </c>
      <c r="B3408" s="1" t="s">
        <v>6924</v>
      </c>
      <c r="C3408" s="1" t="s">
        <v>327</v>
      </c>
      <c r="D3408" s="1">
        <v>110.83</v>
      </c>
      <c r="E3408" s="1">
        <v>18.66</v>
      </c>
      <c r="F3408" s="1">
        <v>129.49</v>
      </c>
    </row>
    <row r="3409" spans="1:6" x14ac:dyDescent="0.2">
      <c r="A3409" s="1" t="s">
        <v>6925</v>
      </c>
      <c r="B3409" s="1" t="s">
        <v>6926</v>
      </c>
      <c r="C3409" s="1" t="s">
        <v>327</v>
      </c>
      <c r="D3409" s="1">
        <v>140.76</v>
      </c>
      <c r="E3409" s="1">
        <v>18.66</v>
      </c>
      <c r="F3409" s="1">
        <v>159.41999999999999</v>
      </c>
    </row>
    <row r="3410" spans="1:6" x14ac:dyDescent="0.2">
      <c r="A3410" s="1" t="s">
        <v>6927</v>
      </c>
      <c r="B3410" s="1" t="s">
        <v>6928</v>
      </c>
      <c r="C3410" s="1" t="s">
        <v>327</v>
      </c>
      <c r="D3410" s="1">
        <v>133.16</v>
      </c>
      <c r="E3410" s="1">
        <v>18.66</v>
      </c>
      <c r="F3410" s="1">
        <v>151.82</v>
      </c>
    </row>
    <row r="3411" spans="1:6" x14ac:dyDescent="0.2">
      <c r="A3411" s="1" t="s">
        <v>6929</v>
      </c>
      <c r="B3411" s="1" t="s">
        <v>6930</v>
      </c>
      <c r="C3411" s="1" t="s">
        <v>327</v>
      </c>
      <c r="D3411" s="1">
        <v>85.14</v>
      </c>
      <c r="E3411" s="1">
        <v>18.66</v>
      </c>
      <c r="F3411" s="1">
        <v>103.8</v>
      </c>
    </row>
    <row r="3412" spans="1:6" x14ac:dyDescent="0.2">
      <c r="A3412" s="1" t="s">
        <v>254</v>
      </c>
      <c r="B3412" s="1" t="s">
        <v>6931</v>
      </c>
      <c r="C3412" s="1" t="s">
        <v>327</v>
      </c>
      <c r="D3412" s="1">
        <v>79.569999999999993</v>
      </c>
      <c r="E3412" s="1">
        <v>18.66</v>
      </c>
      <c r="F3412" s="1">
        <v>98.23</v>
      </c>
    </row>
    <row r="3413" spans="1:6" x14ac:dyDescent="0.2">
      <c r="A3413" s="1" t="s">
        <v>6932</v>
      </c>
      <c r="B3413" s="1" t="s">
        <v>6933</v>
      </c>
      <c r="C3413" s="1" t="s">
        <v>327</v>
      </c>
      <c r="D3413" s="1">
        <v>55.88</v>
      </c>
      <c r="E3413" s="1">
        <v>18.66</v>
      </c>
      <c r="F3413" s="1">
        <v>74.540000000000006</v>
      </c>
    </row>
    <row r="3414" spans="1:6" x14ac:dyDescent="0.2">
      <c r="A3414" s="1" t="s">
        <v>6934</v>
      </c>
      <c r="B3414" s="1" t="s">
        <v>6935</v>
      </c>
      <c r="C3414" s="1" t="s">
        <v>327</v>
      </c>
      <c r="D3414" s="1">
        <v>67.239999999999995</v>
      </c>
      <c r="E3414" s="1">
        <v>18.66</v>
      </c>
      <c r="F3414" s="1">
        <v>85.9</v>
      </c>
    </row>
    <row r="3415" spans="1:6" x14ac:dyDescent="0.2">
      <c r="A3415" s="1" t="s">
        <v>6936</v>
      </c>
      <c r="B3415" s="1" t="s">
        <v>6937</v>
      </c>
    </row>
    <row r="3416" spans="1:6" x14ac:dyDescent="0.2">
      <c r="A3416" s="1" t="s">
        <v>6938</v>
      </c>
      <c r="B3416" s="1" t="s">
        <v>6939</v>
      </c>
      <c r="C3416" s="1" t="s">
        <v>327</v>
      </c>
      <c r="D3416" s="1">
        <v>336.43</v>
      </c>
      <c r="E3416" s="1">
        <v>62.21</v>
      </c>
      <c r="F3416" s="1">
        <v>398.64</v>
      </c>
    </row>
    <row r="3417" spans="1:6" x14ac:dyDescent="0.2">
      <c r="A3417" s="1" t="s">
        <v>6940</v>
      </c>
      <c r="B3417" s="1" t="s">
        <v>6941</v>
      </c>
      <c r="C3417" s="1" t="s">
        <v>327</v>
      </c>
      <c r="D3417" s="1">
        <v>282.08</v>
      </c>
      <c r="E3417" s="1">
        <v>62.21</v>
      </c>
      <c r="F3417" s="1">
        <v>344.29</v>
      </c>
    </row>
    <row r="3418" spans="1:6" x14ac:dyDescent="0.2">
      <c r="A3418" s="1" t="s">
        <v>6942</v>
      </c>
      <c r="B3418" s="1" t="s">
        <v>6943</v>
      </c>
      <c r="C3418" s="1" t="s">
        <v>327</v>
      </c>
      <c r="D3418" s="1">
        <v>274.67</v>
      </c>
      <c r="E3418" s="1">
        <v>62.21</v>
      </c>
      <c r="F3418" s="1">
        <v>336.88</v>
      </c>
    </row>
    <row r="3419" spans="1:6" x14ac:dyDescent="0.2">
      <c r="A3419" s="1" t="s">
        <v>6944</v>
      </c>
      <c r="B3419" s="1" t="s">
        <v>6945</v>
      </c>
      <c r="C3419" s="1" t="s">
        <v>327</v>
      </c>
      <c r="D3419" s="1">
        <v>388.65</v>
      </c>
      <c r="E3419" s="1">
        <v>62.21</v>
      </c>
      <c r="F3419" s="1">
        <v>450.86</v>
      </c>
    </row>
    <row r="3420" spans="1:6" x14ac:dyDescent="0.2">
      <c r="A3420" s="1" t="s">
        <v>6946</v>
      </c>
      <c r="B3420" s="1" t="s">
        <v>6947</v>
      </c>
      <c r="C3420" s="1" t="s">
        <v>327</v>
      </c>
      <c r="D3420" s="1">
        <v>1009.33</v>
      </c>
      <c r="E3420" s="1">
        <v>62.21</v>
      </c>
      <c r="F3420" s="1">
        <v>1071.54</v>
      </c>
    </row>
    <row r="3421" spans="1:6" x14ac:dyDescent="0.2">
      <c r="A3421" s="1" t="s">
        <v>6948</v>
      </c>
      <c r="B3421" s="1" t="s">
        <v>6949</v>
      </c>
      <c r="C3421" s="1" t="s">
        <v>327</v>
      </c>
      <c r="D3421" s="1">
        <v>468.83</v>
      </c>
      <c r="E3421" s="1">
        <v>24.88</v>
      </c>
      <c r="F3421" s="1">
        <v>493.71</v>
      </c>
    </row>
    <row r="3422" spans="1:6" x14ac:dyDescent="0.2">
      <c r="A3422" s="1" t="s">
        <v>6950</v>
      </c>
      <c r="B3422" s="1" t="s">
        <v>6951</v>
      </c>
      <c r="C3422" s="1" t="s">
        <v>327</v>
      </c>
      <c r="D3422" s="1">
        <v>312.95</v>
      </c>
      <c r="E3422" s="1">
        <v>24.88</v>
      </c>
      <c r="F3422" s="1">
        <v>337.83</v>
      </c>
    </row>
    <row r="3423" spans="1:6" x14ac:dyDescent="0.2">
      <c r="A3423" s="1" t="s">
        <v>6952</v>
      </c>
      <c r="B3423" s="1" t="s">
        <v>6953</v>
      </c>
      <c r="C3423" s="1" t="s">
        <v>327</v>
      </c>
      <c r="D3423" s="1">
        <v>791.9</v>
      </c>
      <c r="E3423" s="1">
        <v>62.21</v>
      </c>
      <c r="F3423" s="1">
        <v>854.11</v>
      </c>
    </row>
    <row r="3424" spans="1:6" x14ac:dyDescent="0.2">
      <c r="A3424" s="1" t="s">
        <v>6954</v>
      </c>
      <c r="B3424" s="1" t="s">
        <v>6955</v>
      </c>
      <c r="C3424" s="1" t="s">
        <v>327</v>
      </c>
      <c r="D3424" s="1">
        <v>432.82</v>
      </c>
      <c r="E3424" s="1">
        <v>18.66</v>
      </c>
      <c r="F3424" s="1">
        <v>451.48</v>
      </c>
    </row>
    <row r="3425" spans="1:6" x14ac:dyDescent="0.2">
      <c r="A3425" s="1" t="s">
        <v>6956</v>
      </c>
      <c r="B3425" s="1" t="s">
        <v>6957</v>
      </c>
      <c r="C3425" s="1" t="s">
        <v>327</v>
      </c>
      <c r="D3425" s="1">
        <v>324.05</v>
      </c>
      <c r="E3425" s="1">
        <v>62.21</v>
      </c>
      <c r="F3425" s="1">
        <v>386.26</v>
      </c>
    </row>
    <row r="3426" spans="1:6" x14ac:dyDescent="0.2">
      <c r="A3426" s="1" t="s">
        <v>6958</v>
      </c>
      <c r="B3426" s="1" t="s">
        <v>6959</v>
      </c>
    </row>
    <row r="3427" spans="1:6" x14ac:dyDescent="0.2">
      <c r="A3427" s="1" t="s">
        <v>6960</v>
      </c>
      <c r="B3427" s="1" t="s">
        <v>6961</v>
      </c>
      <c r="C3427" s="1" t="s">
        <v>327</v>
      </c>
      <c r="D3427" s="1">
        <v>96.41</v>
      </c>
      <c r="E3427" s="1">
        <v>18.66</v>
      </c>
      <c r="F3427" s="1">
        <v>115.07</v>
      </c>
    </row>
    <row r="3428" spans="1:6" x14ac:dyDescent="0.2">
      <c r="A3428" s="1" t="s">
        <v>6962</v>
      </c>
      <c r="B3428" s="1" t="s">
        <v>6963</v>
      </c>
      <c r="C3428" s="1" t="s">
        <v>327</v>
      </c>
      <c r="D3428" s="1">
        <v>114.86</v>
      </c>
      <c r="E3428" s="1">
        <v>18.66</v>
      </c>
      <c r="F3428" s="1">
        <v>133.52000000000001</v>
      </c>
    </row>
    <row r="3429" spans="1:6" x14ac:dyDescent="0.2">
      <c r="A3429" s="1" t="s">
        <v>6964</v>
      </c>
      <c r="B3429" s="1" t="s">
        <v>6965</v>
      </c>
      <c r="C3429" s="1" t="s">
        <v>327</v>
      </c>
      <c r="D3429" s="1">
        <v>163.65</v>
      </c>
      <c r="E3429" s="1">
        <v>18.66</v>
      </c>
      <c r="F3429" s="1">
        <v>182.31</v>
      </c>
    </row>
    <row r="3430" spans="1:6" x14ac:dyDescent="0.2">
      <c r="A3430" s="1" t="s">
        <v>6966</v>
      </c>
      <c r="B3430" s="1" t="s">
        <v>6967</v>
      </c>
      <c r="C3430" s="1" t="s">
        <v>327</v>
      </c>
      <c r="D3430" s="1">
        <v>191.51</v>
      </c>
      <c r="E3430" s="1">
        <v>18.66</v>
      </c>
      <c r="F3430" s="1">
        <v>210.17</v>
      </c>
    </row>
    <row r="3431" spans="1:6" x14ac:dyDescent="0.2">
      <c r="A3431" s="1" t="s">
        <v>6968</v>
      </c>
      <c r="B3431" s="1" t="s">
        <v>6969</v>
      </c>
      <c r="C3431" s="1" t="s">
        <v>327</v>
      </c>
      <c r="D3431" s="1">
        <v>260.52999999999997</v>
      </c>
      <c r="E3431" s="1">
        <v>18.66</v>
      </c>
      <c r="F3431" s="1">
        <v>279.19</v>
      </c>
    </row>
    <row r="3432" spans="1:6" x14ac:dyDescent="0.2">
      <c r="A3432" s="1" t="s">
        <v>6970</v>
      </c>
      <c r="B3432" s="1" t="s">
        <v>6971</v>
      </c>
      <c r="C3432" s="1" t="s">
        <v>327</v>
      </c>
      <c r="D3432" s="1">
        <v>446.33</v>
      </c>
      <c r="E3432" s="1">
        <v>18.66</v>
      </c>
      <c r="F3432" s="1">
        <v>464.99</v>
      </c>
    </row>
    <row r="3433" spans="1:6" x14ac:dyDescent="0.2">
      <c r="A3433" s="1" t="s">
        <v>6972</v>
      </c>
      <c r="B3433" s="1" t="s">
        <v>6973</v>
      </c>
      <c r="C3433" s="1" t="s">
        <v>327</v>
      </c>
      <c r="D3433" s="1">
        <v>540.23</v>
      </c>
      <c r="E3433" s="1">
        <v>18.66</v>
      </c>
      <c r="F3433" s="1">
        <v>558.89</v>
      </c>
    </row>
    <row r="3434" spans="1:6" x14ac:dyDescent="0.2">
      <c r="A3434" s="1" t="s">
        <v>6974</v>
      </c>
      <c r="B3434" s="1" t="s">
        <v>6975</v>
      </c>
      <c r="C3434" s="1" t="s">
        <v>327</v>
      </c>
      <c r="D3434" s="1">
        <v>934.07</v>
      </c>
      <c r="E3434" s="1">
        <v>24.88</v>
      </c>
      <c r="F3434" s="1">
        <v>958.95</v>
      </c>
    </row>
    <row r="3435" spans="1:6" x14ac:dyDescent="0.2">
      <c r="A3435" s="1" t="s">
        <v>6976</v>
      </c>
      <c r="B3435" s="1" t="s">
        <v>6977</v>
      </c>
      <c r="C3435" s="1" t="s">
        <v>327</v>
      </c>
      <c r="D3435" s="1">
        <v>80.73</v>
      </c>
      <c r="E3435" s="1">
        <v>18.66</v>
      </c>
      <c r="F3435" s="1">
        <v>99.39</v>
      </c>
    </row>
    <row r="3436" spans="1:6" x14ac:dyDescent="0.2">
      <c r="A3436" s="1" t="s">
        <v>6978</v>
      </c>
      <c r="B3436" s="1" t="s">
        <v>6979</v>
      </c>
      <c r="C3436" s="1" t="s">
        <v>327</v>
      </c>
      <c r="D3436" s="1">
        <v>110.68</v>
      </c>
      <c r="E3436" s="1">
        <v>18.66</v>
      </c>
      <c r="F3436" s="1">
        <v>129.34</v>
      </c>
    </row>
    <row r="3437" spans="1:6" x14ac:dyDescent="0.2">
      <c r="A3437" s="1" t="s">
        <v>6980</v>
      </c>
      <c r="B3437" s="1" t="s">
        <v>6981</v>
      </c>
      <c r="C3437" s="1" t="s">
        <v>327</v>
      </c>
      <c r="D3437" s="1">
        <v>139.21</v>
      </c>
      <c r="E3437" s="1">
        <v>18.66</v>
      </c>
      <c r="F3437" s="1">
        <v>157.87</v>
      </c>
    </row>
    <row r="3438" spans="1:6" x14ac:dyDescent="0.2">
      <c r="A3438" s="1" t="s">
        <v>6982</v>
      </c>
      <c r="B3438" s="1" t="s">
        <v>6983</v>
      </c>
      <c r="C3438" s="1" t="s">
        <v>327</v>
      </c>
      <c r="D3438" s="1">
        <v>195.26</v>
      </c>
      <c r="E3438" s="1">
        <v>18.66</v>
      </c>
      <c r="F3438" s="1">
        <v>213.92</v>
      </c>
    </row>
    <row r="3439" spans="1:6" x14ac:dyDescent="0.2">
      <c r="A3439" s="1" t="s">
        <v>6984</v>
      </c>
      <c r="B3439" s="1" t="s">
        <v>6985</v>
      </c>
      <c r="C3439" s="1" t="s">
        <v>327</v>
      </c>
      <c r="D3439" s="1">
        <v>324.37</v>
      </c>
      <c r="E3439" s="1">
        <v>18.66</v>
      </c>
      <c r="F3439" s="1">
        <v>343.03</v>
      </c>
    </row>
    <row r="3440" spans="1:6" x14ac:dyDescent="0.2">
      <c r="A3440" s="1" t="s">
        <v>6986</v>
      </c>
      <c r="B3440" s="1" t="s">
        <v>6987</v>
      </c>
      <c r="C3440" s="1" t="s">
        <v>327</v>
      </c>
      <c r="D3440" s="1">
        <v>485.94</v>
      </c>
      <c r="E3440" s="1">
        <v>18.66</v>
      </c>
      <c r="F3440" s="1">
        <v>504.6</v>
      </c>
    </row>
    <row r="3441" spans="1:6" x14ac:dyDescent="0.2">
      <c r="A3441" s="1" t="s">
        <v>6988</v>
      </c>
      <c r="B3441" s="1" t="s">
        <v>6989</v>
      </c>
      <c r="C3441" s="1" t="s">
        <v>327</v>
      </c>
      <c r="D3441" s="1">
        <v>833.74</v>
      </c>
      <c r="E3441" s="1">
        <v>24.88</v>
      </c>
      <c r="F3441" s="1">
        <v>858.62</v>
      </c>
    </row>
    <row r="3442" spans="1:6" x14ac:dyDescent="0.2">
      <c r="A3442" s="1" t="s">
        <v>255</v>
      </c>
      <c r="B3442" s="1" t="s">
        <v>6990</v>
      </c>
      <c r="C3442" s="1" t="s">
        <v>327</v>
      </c>
      <c r="D3442" s="1">
        <v>74.989999999999995</v>
      </c>
      <c r="E3442" s="1">
        <v>18.66</v>
      </c>
      <c r="F3442" s="1">
        <v>93.65</v>
      </c>
    </row>
    <row r="3443" spans="1:6" x14ac:dyDescent="0.2">
      <c r="A3443" s="1" t="s">
        <v>6991</v>
      </c>
      <c r="B3443" s="1" t="s">
        <v>6992</v>
      </c>
      <c r="C3443" s="1" t="s">
        <v>327</v>
      </c>
      <c r="D3443" s="1">
        <v>105.28</v>
      </c>
      <c r="E3443" s="1">
        <v>18.66</v>
      </c>
      <c r="F3443" s="1">
        <v>123.94</v>
      </c>
    </row>
    <row r="3444" spans="1:6" x14ac:dyDescent="0.2">
      <c r="A3444" s="1" t="s">
        <v>6993</v>
      </c>
      <c r="B3444" s="1" t="s">
        <v>6994</v>
      </c>
      <c r="C3444" s="1" t="s">
        <v>327</v>
      </c>
      <c r="D3444" s="1">
        <v>129.78</v>
      </c>
      <c r="E3444" s="1">
        <v>18.66</v>
      </c>
      <c r="F3444" s="1">
        <v>148.44</v>
      </c>
    </row>
    <row r="3445" spans="1:6" x14ac:dyDescent="0.2">
      <c r="A3445" s="1" t="s">
        <v>6995</v>
      </c>
      <c r="B3445" s="1" t="s">
        <v>6996</v>
      </c>
      <c r="C3445" s="1" t="s">
        <v>327</v>
      </c>
      <c r="D3445" s="1">
        <v>176.07</v>
      </c>
      <c r="E3445" s="1">
        <v>18.66</v>
      </c>
      <c r="F3445" s="1">
        <v>194.73</v>
      </c>
    </row>
    <row r="3446" spans="1:6" x14ac:dyDescent="0.2">
      <c r="A3446" s="1" t="s">
        <v>6997</v>
      </c>
      <c r="B3446" s="1" t="s">
        <v>6998</v>
      </c>
      <c r="C3446" s="1" t="s">
        <v>327</v>
      </c>
      <c r="D3446" s="1">
        <v>283.45</v>
      </c>
      <c r="E3446" s="1">
        <v>18.66</v>
      </c>
      <c r="F3446" s="1">
        <v>302.11</v>
      </c>
    </row>
    <row r="3447" spans="1:6" x14ac:dyDescent="0.2">
      <c r="A3447" s="1" t="s">
        <v>6999</v>
      </c>
      <c r="B3447" s="1" t="s">
        <v>7000</v>
      </c>
      <c r="C3447" s="1" t="s">
        <v>327</v>
      </c>
      <c r="D3447" s="1">
        <v>6117.43</v>
      </c>
      <c r="E3447" s="1">
        <v>31.1</v>
      </c>
      <c r="F3447" s="1">
        <v>6148.53</v>
      </c>
    </row>
    <row r="3448" spans="1:6" x14ac:dyDescent="0.2">
      <c r="A3448" s="1" t="s">
        <v>7001</v>
      </c>
      <c r="B3448" s="1" t="s">
        <v>7002</v>
      </c>
      <c r="C3448" s="1" t="s">
        <v>327</v>
      </c>
      <c r="D3448" s="1">
        <v>159.82</v>
      </c>
      <c r="E3448" s="1">
        <v>18.66</v>
      </c>
      <c r="F3448" s="1">
        <v>178.48</v>
      </c>
    </row>
    <row r="3449" spans="1:6" x14ac:dyDescent="0.2">
      <c r="A3449" s="1" t="s">
        <v>7003</v>
      </c>
      <c r="B3449" s="1" t="s">
        <v>7004</v>
      </c>
      <c r="C3449" s="1" t="s">
        <v>327</v>
      </c>
      <c r="D3449" s="1">
        <v>448.26</v>
      </c>
      <c r="E3449" s="1">
        <v>18.66</v>
      </c>
      <c r="F3449" s="1">
        <v>466.92</v>
      </c>
    </row>
    <row r="3450" spans="1:6" x14ac:dyDescent="0.2">
      <c r="A3450" s="1" t="s">
        <v>7005</v>
      </c>
      <c r="B3450" s="1" t="s">
        <v>7006</v>
      </c>
      <c r="C3450" s="1" t="s">
        <v>327</v>
      </c>
      <c r="D3450" s="1">
        <v>421.59</v>
      </c>
      <c r="E3450" s="1">
        <v>18.66</v>
      </c>
      <c r="F3450" s="1">
        <v>440.25</v>
      </c>
    </row>
    <row r="3451" spans="1:6" x14ac:dyDescent="0.2">
      <c r="A3451" s="1" t="s">
        <v>7007</v>
      </c>
      <c r="B3451" s="1" t="s">
        <v>7008</v>
      </c>
      <c r="C3451" s="1" t="s">
        <v>327</v>
      </c>
      <c r="D3451" s="1">
        <v>824.62</v>
      </c>
      <c r="E3451" s="1">
        <v>24.88</v>
      </c>
      <c r="F3451" s="1">
        <v>849.5</v>
      </c>
    </row>
    <row r="3452" spans="1:6" x14ac:dyDescent="0.2">
      <c r="A3452" s="1" t="s">
        <v>7009</v>
      </c>
      <c r="B3452" s="1" t="s">
        <v>7010</v>
      </c>
      <c r="C3452" s="1" t="s">
        <v>327</v>
      </c>
      <c r="D3452" s="1">
        <v>339.28</v>
      </c>
      <c r="E3452" s="1">
        <v>18.66</v>
      </c>
      <c r="F3452" s="1">
        <v>357.94</v>
      </c>
    </row>
    <row r="3453" spans="1:6" x14ac:dyDescent="0.2">
      <c r="A3453" s="1" t="s">
        <v>7011</v>
      </c>
      <c r="B3453" s="1" t="s">
        <v>7012</v>
      </c>
      <c r="C3453" s="1" t="s">
        <v>327</v>
      </c>
      <c r="D3453" s="1">
        <v>129.91</v>
      </c>
      <c r="E3453" s="1">
        <v>10.37</v>
      </c>
      <c r="F3453" s="1">
        <v>140.28</v>
      </c>
    </row>
    <row r="3454" spans="1:6" x14ac:dyDescent="0.2">
      <c r="A3454" s="1" t="s">
        <v>7013</v>
      </c>
      <c r="B3454" s="1" t="s">
        <v>7014</v>
      </c>
      <c r="C3454" s="1" t="s">
        <v>327</v>
      </c>
      <c r="D3454" s="1">
        <v>5446.76</v>
      </c>
      <c r="E3454" s="1">
        <v>24.88</v>
      </c>
      <c r="F3454" s="1">
        <v>5471.64</v>
      </c>
    </row>
    <row r="3455" spans="1:6" x14ac:dyDescent="0.2">
      <c r="A3455" s="1" t="s">
        <v>7015</v>
      </c>
      <c r="B3455" s="1" t="s">
        <v>7016</v>
      </c>
      <c r="C3455" s="1" t="s">
        <v>327</v>
      </c>
      <c r="D3455" s="1">
        <v>1956.35</v>
      </c>
      <c r="E3455" s="1">
        <v>24.88</v>
      </c>
      <c r="F3455" s="1">
        <v>1981.23</v>
      </c>
    </row>
    <row r="3456" spans="1:6" x14ac:dyDescent="0.2">
      <c r="A3456" s="1" t="s">
        <v>7017</v>
      </c>
      <c r="B3456" s="1" t="s">
        <v>7018</v>
      </c>
      <c r="C3456" s="1" t="s">
        <v>327</v>
      </c>
      <c r="D3456" s="1">
        <v>370.88</v>
      </c>
      <c r="E3456" s="1">
        <v>18.66</v>
      </c>
      <c r="F3456" s="1">
        <v>389.54</v>
      </c>
    </row>
    <row r="3457" spans="1:6" x14ac:dyDescent="0.2">
      <c r="A3457" s="1" t="s">
        <v>7019</v>
      </c>
      <c r="B3457" s="1" t="s">
        <v>7020</v>
      </c>
      <c r="C3457" s="1" t="s">
        <v>327</v>
      </c>
      <c r="D3457" s="1">
        <v>182.5</v>
      </c>
      <c r="E3457" s="1">
        <v>18.66</v>
      </c>
      <c r="F3457" s="1">
        <v>201.16</v>
      </c>
    </row>
    <row r="3458" spans="1:6" x14ac:dyDescent="0.2">
      <c r="A3458" s="1" t="s">
        <v>7021</v>
      </c>
      <c r="B3458" s="1" t="s">
        <v>7022</v>
      </c>
      <c r="C3458" s="1" t="s">
        <v>327</v>
      </c>
      <c r="D3458" s="1">
        <v>247.37</v>
      </c>
      <c r="E3458" s="1">
        <v>18.66</v>
      </c>
      <c r="F3458" s="1">
        <v>266.02999999999997</v>
      </c>
    </row>
    <row r="3459" spans="1:6" x14ac:dyDescent="0.2">
      <c r="A3459" s="1" t="s">
        <v>7023</v>
      </c>
      <c r="B3459" s="1" t="s">
        <v>7024</v>
      </c>
      <c r="C3459" s="1" t="s">
        <v>327</v>
      </c>
      <c r="D3459" s="1">
        <v>502.9</v>
      </c>
      <c r="E3459" s="1">
        <v>18.66</v>
      </c>
      <c r="F3459" s="1">
        <v>521.55999999999995</v>
      </c>
    </row>
    <row r="3460" spans="1:6" x14ac:dyDescent="0.2">
      <c r="A3460" s="1" t="s">
        <v>7025</v>
      </c>
      <c r="B3460" s="1" t="s">
        <v>7026</v>
      </c>
      <c r="C3460" s="1" t="s">
        <v>327</v>
      </c>
      <c r="D3460" s="1">
        <v>619.66</v>
      </c>
      <c r="E3460" s="1">
        <v>18.66</v>
      </c>
      <c r="F3460" s="1">
        <v>638.32000000000005</v>
      </c>
    </row>
    <row r="3461" spans="1:6" x14ac:dyDescent="0.2">
      <c r="A3461" s="1" t="s">
        <v>7027</v>
      </c>
      <c r="B3461" s="1" t="s">
        <v>7028</v>
      </c>
      <c r="C3461" s="1" t="s">
        <v>327</v>
      </c>
      <c r="D3461" s="1">
        <v>968.5</v>
      </c>
      <c r="E3461" s="1">
        <v>18.66</v>
      </c>
      <c r="F3461" s="1">
        <v>987.16</v>
      </c>
    </row>
    <row r="3462" spans="1:6" x14ac:dyDescent="0.2">
      <c r="A3462" s="1" t="s">
        <v>7029</v>
      </c>
      <c r="B3462" s="1" t="s">
        <v>7030</v>
      </c>
      <c r="C3462" s="1" t="s">
        <v>327</v>
      </c>
      <c r="D3462" s="1">
        <v>2232.91</v>
      </c>
      <c r="E3462" s="1">
        <v>24.88</v>
      </c>
      <c r="F3462" s="1">
        <v>2257.79</v>
      </c>
    </row>
    <row r="3463" spans="1:6" x14ac:dyDescent="0.2">
      <c r="A3463" s="1" t="s">
        <v>7031</v>
      </c>
      <c r="B3463" s="1" t="s">
        <v>7032</v>
      </c>
      <c r="C3463" s="1" t="s">
        <v>327</v>
      </c>
      <c r="D3463" s="1">
        <v>5042.0600000000004</v>
      </c>
      <c r="E3463" s="1">
        <v>24.88</v>
      </c>
      <c r="F3463" s="1">
        <v>5066.9399999999996</v>
      </c>
    </row>
    <row r="3464" spans="1:6" x14ac:dyDescent="0.2">
      <c r="A3464" s="1" t="s">
        <v>7033</v>
      </c>
      <c r="B3464" s="1" t="s">
        <v>7034</v>
      </c>
      <c r="C3464" s="1" t="s">
        <v>327</v>
      </c>
      <c r="D3464" s="1">
        <v>65.38</v>
      </c>
      <c r="E3464" s="1">
        <v>12.44</v>
      </c>
      <c r="F3464" s="1">
        <v>77.819999999999993</v>
      </c>
    </row>
    <row r="3465" spans="1:6" x14ac:dyDescent="0.2">
      <c r="A3465" s="1" t="s">
        <v>7035</v>
      </c>
      <c r="B3465" s="1" t="s">
        <v>7036</v>
      </c>
      <c r="C3465" s="1" t="s">
        <v>327</v>
      </c>
      <c r="D3465" s="1">
        <v>77.8</v>
      </c>
      <c r="E3465" s="1">
        <v>18.66</v>
      </c>
      <c r="F3465" s="1">
        <v>96.46</v>
      </c>
    </row>
    <row r="3466" spans="1:6" x14ac:dyDescent="0.2">
      <c r="A3466" s="1" t="s">
        <v>7037</v>
      </c>
      <c r="B3466" s="1" t="s">
        <v>7038</v>
      </c>
      <c r="C3466" s="1" t="s">
        <v>327</v>
      </c>
      <c r="D3466" s="1">
        <v>97.89</v>
      </c>
      <c r="E3466" s="1">
        <v>16.59</v>
      </c>
      <c r="F3466" s="1">
        <v>114.48</v>
      </c>
    </row>
    <row r="3467" spans="1:6" x14ac:dyDescent="0.2">
      <c r="A3467" s="1" t="s">
        <v>7039</v>
      </c>
      <c r="B3467" s="1" t="s">
        <v>7040</v>
      </c>
      <c r="C3467" s="1" t="s">
        <v>327</v>
      </c>
      <c r="D3467" s="1">
        <v>106.51</v>
      </c>
      <c r="E3467" s="1">
        <v>18.66</v>
      </c>
      <c r="F3467" s="1">
        <v>125.17</v>
      </c>
    </row>
    <row r="3468" spans="1:6" x14ac:dyDescent="0.2">
      <c r="A3468" s="1" t="s">
        <v>7041</v>
      </c>
      <c r="B3468" s="1" t="s">
        <v>7042</v>
      </c>
      <c r="C3468" s="1" t="s">
        <v>327</v>
      </c>
      <c r="D3468" s="1">
        <v>422.26</v>
      </c>
      <c r="E3468" s="1">
        <v>18.66</v>
      </c>
      <c r="F3468" s="1">
        <v>440.92</v>
      </c>
    </row>
    <row r="3469" spans="1:6" x14ac:dyDescent="0.2">
      <c r="A3469" s="1" t="s">
        <v>7043</v>
      </c>
      <c r="B3469" s="1" t="s">
        <v>7044</v>
      </c>
      <c r="C3469" s="1" t="s">
        <v>327</v>
      </c>
      <c r="D3469" s="1">
        <v>619.92999999999995</v>
      </c>
      <c r="E3469" s="1">
        <v>18.66</v>
      </c>
      <c r="F3469" s="1">
        <v>638.59</v>
      </c>
    </row>
    <row r="3470" spans="1:6" x14ac:dyDescent="0.2">
      <c r="A3470" s="1" t="s">
        <v>7045</v>
      </c>
      <c r="B3470" s="1" t="s">
        <v>7046</v>
      </c>
      <c r="C3470" s="1" t="s">
        <v>327</v>
      </c>
      <c r="D3470" s="1">
        <v>5559.22</v>
      </c>
      <c r="E3470" s="1">
        <v>82.94</v>
      </c>
      <c r="F3470" s="1">
        <v>5642.16</v>
      </c>
    </row>
    <row r="3471" spans="1:6" x14ac:dyDescent="0.2">
      <c r="A3471" s="1" t="s">
        <v>7047</v>
      </c>
      <c r="B3471" s="1" t="s">
        <v>7048</v>
      </c>
      <c r="C3471" s="1" t="s">
        <v>327</v>
      </c>
      <c r="D3471" s="1">
        <v>5779.63</v>
      </c>
      <c r="E3471" s="1">
        <v>82.94</v>
      </c>
      <c r="F3471" s="1">
        <v>5862.57</v>
      </c>
    </row>
    <row r="3472" spans="1:6" x14ac:dyDescent="0.2">
      <c r="A3472" s="1" t="s">
        <v>7049</v>
      </c>
      <c r="B3472" s="1" t="s">
        <v>7050</v>
      </c>
      <c r="C3472" s="1" t="s">
        <v>327</v>
      </c>
      <c r="D3472" s="1">
        <v>470.33</v>
      </c>
      <c r="E3472" s="1">
        <v>41.47</v>
      </c>
      <c r="F3472" s="1">
        <v>511.8</v>
      </c>
    </row>
    <row r="3473" spans="1:6" x14ac:dyDescent="0.2">
      <c r="A3473" s="1" t="s">
        <v>7051</v>
      </c>
      <c r="B3473" s="1" t="s">
        <v>7052</v>
      </c>
    </row>
    <row r="3474" spans="1:6" x14ac:dyDescent="0.2">
      <c r="A3474" s="1" t="s">
        <v>7053</v>
      </c>
      <c r="B3474" s="1" t="s">
        <v>7054</v>
      </c>
      <c r="C3474" s="1" t="s">
        <v>327</v>
      </c>
      <c r="D3474" s="1">
        <v>1315.6</v>
      </c>
      <c r="E3474" s="1">
        <v>51.84</v>
      </c>
      <c r="F3474" s="1">
        <v>1367.44</v>
      </c>
    </row>
    <row r="3475" spans="1:6" x14ac:dyDescent="0.2">
      <c r="A3475" s="1" t="s">
        <v>7055</v>
      </c>
      <c r="B3475" s="1" t="s">
        <v>7056</v>
      </c>
      <c r="C3475" s="1" t="s">
        <v>327</v>
      </c>
      <c r="D3475" s="1">
        <v>1751.37</v>
      </c>
      <c r="E3475" s="1">
        <v>145.15</v>
      </c>
      <c r="F3475" s="1">
        <v>1896.52</v>
      </c>
    </row>
    <row r="3476" spans="1:6" x14ac:dyDescent="0.2">
      <c r="A3476" s="1" t="s">
        <v>7057</v>
      </c>
      <c r="B3476" s="1" t="s">
        <v>7058</v>
      </c>
      <c r="C3476" s="1" t="s">
        <v>327</v>
      </c>
      <c r="D3476" s="1">
        <v>2802.43</v>
      </c>
      <c r="E3476" s="1">
        <v>145.15</v>
      </c>
      <c r="F3476" s="1">
        <v>2947.58</v>
      </c>
    </row>
    <row r="3477" spans="1:6" x14ac:dyDescent="0.2">
      <c r="A3477" s="1" t="s">
        <v>7059</v>
      </c>
      <c r="B3477" s="1" t="s">
        <v>7060</v>
      </c>
      <c r="C3477" s="1" t="s">
        <v>327</v>
      </c>
      <c r="D3477" s="1">
        <v>1290.1199999999999</v>
      </c>
      <c r="E3477" s="1">
        <v>145.15</v>
      </c>
      <c r="F3477" s="1">
        <v>1435.27</v>
      </c>
    </row>
    <row r="3478" spans="1:6" x14ac:dyDescent="0.2">
      <c r="A3478" s="1" t="s">
        <v>7061</v>
      </c>
      <c r="B3478" s="1" t="s">
        <v>7062</v>
      </c>
      <c r="C3478" s="1" t="s">
        <v>327</v>
      </c>
      <c r="D3478" s="1">
        <v>2852.34</v>
      </c>
      <c r="E3478" s="1">
        <v>145.15</v>
      </c>
      <c r="F3478" s="1">
        <v>2997.49</v>
      </c>
    </row>
    <row r="3479" spans="1:6" x14ac:dyDescent="0.2">
      <c r="A3479" s="1" t="s">
        <v>7063</v>
      </c>
      <c r="B3479" s="1" t="s">
        <v>7064</v>
      </c>
      <c r="C3479" s="1" t="s">
        <v>327</v>
      </c>
      <c r="D3479" s="1">
        <v>1719.23</v>
      </c>
      <c r="E3479" s="1">
        <v>82.94</v>
      </c>
      <c r="F3479" s="1">
        <v>1802.17</v>
      </c>
    </row>
    <row r="3480" spans="1:6" x14ac:dyDescent="0.2">
      <c r="A3480" s="1" t="s">
        <v>7065</v>
      </c>
      <c r="B3480" s="1" t="s">
        <v>7066</v>
      </c>
      <c r="C3480" s="1" t="s">
        <v>327</v>
      </c>
      <c r="D3480" s="1">
        <v>3102.68</v>
      </c>
      <c r="E3480" s="1">
        <v>82.94</v>
      </c>
      <c r="F3480" s="1">
        <v>3185.62</v>
      </c>
    </row>
    <row r="3481" spans="1:6" x14ac:dyDescent="0.2">
      <c r="A3481" s="1" t="s">
        <v>7067</v>
      </c>
      <c r="B3481" s="1" t="s">
        <v>7068</v>
      </c>
      <c r="C3481" s="1" t="s">
        <v>327</v>
      </c>
      <c r="D3481" s="1">
        <v>1017.21</v>
      </c>
      <c r="E3481" s="1">
        <v>82.94</v>
      </c>
      <c r="F3481" s="1">
        <v>1100.1500000000001</v>
      </c>
    </row>
    <row r="3482" spans="1:6" x14ac:dyDescent="0.2">
      <c r="A3482" s="1" t="s">
        <v>7069</v>
      </c>
      <c r="B3482" s="1" t="s">
        <v>7070</v>
      </c>
      <c r="C3482" s="1" t="s">
        <v>327</v>
      </c>
      <c r="D3482" s="1">
        <v>731.43</v>
      </c>
      <c r="E3482" s="1">
        <v>82.94</v>
      </c>
      <c r="F3482" s="1">
        <v>814.37</v>
      </c>
    </row>
    <row r="3483" spans="1:6" x14ac:dyDescent="0.2">
      <c r="A3483" s="1" t="s">
        <v>7071</v>
      </c>
      <c r="B3483" s="1" t="s">
        <v>7072</v>
      </c>
      <c r="C3483" s="1" t="s">
        <v>327</v>
      </c>
      <c r="D3483" s="1">
        <v>6087.23</v>
      </c>
      <c r="E3483" s="1">
        <v>51.84</v>
      </c>
      <c r="F3483" s="1">
        <v>6139.07</v>
      </c>
    </row>
    <row r="3484" spans="1:6" x14ac:dyDescent="0.2">
      <c r="A3484" s="1" t="s">
        <v>7073</v>
      </c>
      <c r="B3484" s="1" t="s">
        <v>7074</v>
      </c>
      <c r="C3484" s="1" t="s">
        <v>327</v>
      </c>
      <c r="D3484" s="1">
        <v>3247.44</v>
      </c>
      <c r="E3484" s="1">
        <v>24.88</v>
      </c>
      <c r="F3484" s="1">
        <v>3272.32</v>
      </c>
    </row>
    <row r="3485" spans="1:6" x14ac:dyDescent="0.2">
      <c r="A3485" s="1" t="s">
        <v>7075</v>
      </c>
      <c r="B3485" s="1" t="s">
        <v>7076</v>
      </c>
      <c r="C3485" s="1" t="s">
        <v>327</v>
      </c>
      <c r="D3485" s="1">
        <v>1021.25</v>
      </c>
      <c r="E3485" s="1">
        <v>82.94</v>
      </c>
      <c r="F3485" s="1">
        <v>1104.19</v>
      </c>
    </row>
    <row r="3486" spans="1:6" x14ac:dyDescent="0.2">
      <c r="A3486" s="1" t="s">
        <v>7077</v>
      </c>
      <c r="B3486" s="1" t="s">
        <v>7078</v>
      </c>
      <c r="C3486" s="1" t="s">
        <v>327</v>
      </c>
      <c r="D3486" s="1">
        <v>1106.9100000000001</v>
      </c>
      <c r="E3486" s="1">
        <v>31.1</v>
      </c>
      <c r="F3486" s="1">
        <v>1138.01</v>
      </c>
    </row>
    <row r="3487" spans="1:6" x14ac:dyDescent="0.2">
      <c r="A3487" s="1" t="s">
        <v>7079</v>
      </c>
      <c r="B3487" s="1" t="s">
        <v>7080</v>
      </c>
      <c r="C3487" s="1" t="s">
        <v>327</v>
      </c>
      <c r="D3487" s="1">
        <v>8838.3799999999992</v>
      </c>
      <c r="E3487" s="1">
        <v>124.41</v>
      </c>
      <c r="F3487" s="1">
        <v>8962.7900000000009</v>
      </c>
    </row>
    <row r="3488" spans="1:6" x14ac:dyDescent="0.2">
      <c r="A3488" s="1" t="s">
        <v>7081</v>
      </c>
      <c r="B3488" s="1" t="s">
        <v>7082</v>
      </c>
      <c r="C3488" s="1" t="s">
        <v>327</v>
      </c>
      <c r="D3488" s="1">
        <v>2071.36</v>
      </c>
      <c r="E3488" s="1">
        <v>82.94</v>
      </c>
      <c r="F3488" s="1">
        <v>2154.3000000000002</v>
      </c>
    </row>
    <row r="3489" spans="1:6" x14ac:dyDescent="0.2">
      <c r="A3489" s="1" t="s">
        <v>7083</v>
      </c>
      <c r="B3489" s="1" t="s">
        <v>7084</v>
      </c>
      <c r="C3489" s="1" t="s">
        <v>327</v>
      </c>
      <c r="D3489" s="1">
        <v>3061.08</v>
      </c>
      <c r="E3489" s="1">
        <v>82.94</v>
      </c>
      <c r="F3489" s="1">
        <v>3144.02</v>
      </c>
    </row>
    <row r="3490" spans="1:6" x14ac:dyDescent="0.2">
      <c r="A3490" s="1" t="s">
        <v>7085</v>
      </c>
      <c r="B3490" s="1" t="s">
        <v>7086</v>
      </c>
      <c r="C3490" s="1" t="s">
        <v>327</v>
      </c>
      <c r="D3490" s="1">
        <v>2055.5500000000002</v>
      </c>
      <c r="E3490" s="1">
        <v>82.94</v>
      </c>
      <c r="F3490" s="1">
        <v>2138.4899999999998</v>
      </c>
    </row>
    <row r="3491" spans="1:6" x14ac:dyDescent="0.2">
      <c r="A3491" s="1" t="s">
        <v>7087</v>
      </c>
      <c r="B3491" s="1" t="s">
        <v>7088</v>
      </c>
    </row>
    <row r="3492" spans="1:6" x14ac:dyDescent="0.2">
      <c r="A3492" s="1" t="s">
        <v>7089</v>
      </c>
      <c r="B3492" s="1" t="s">
        <v>7090</v>
      </c>
      <c r="C3492" s="1" t="s">
        <v>327</v>
      </c>
      <c r="D3492" s="1">
        <v>86.11</v>
      </c>
      <c r="E3492" s="1">
        <v>18.66</v>
      </c>
      <c r="F3492" s="1">
        <v>104.77</v>
      </c>
    </row>
    <row r="3493" spans="1:6" x14ac:dyDescent="0.2">
      <c r="A3493" s="1" t="s">
        <v>7091</v>
      </c>
      <c r="B3493" s="1" t="s">
        <v>7092</v>
      </c>
      <c r="C3493" s="1" t="s">
        <v>327</v>
      </c>
      <c r="D3493" s="1">
        <v>122.62</v>
      </c>
      <c r="E3493" s="1">
        <v>24.88</v>
      </c>
      <c r="F3493" s="1">
        <v>147.5</v>
      </c>
    </row>
    <row r="3494" spans="1:6" x14ac:dyDescent="0.2">
      <c r="A3494" s="1" t="s">
        <v>7093</v>
      </c>
      <c r="B3494" s="1" t="s">
        <v>7094</v>
      </c>
      <c r="C3494" s="1" t="s">
        <v>327</v>
      </c>
      <c r="D3494" s="1">
        <v>147.13</v>
      </c>
      <c r="E3494" s="1">
        <v>31.1</v>
      </c>
      <c r="F3494" s="1">
        <v>178.23</v>
      </c>
    </row>
    <row r="3495" spans="1:6" x14ac:dyDescent="0.2">
      <c r="A3495" s="1" t="s">
        <v>7095</v>
      </c>
      <c r="B3495" s="1" t="s">
        <v>7096</v>
      </c>
      <c r="C3495" s="1" t="s">
        <v>327</v>
      </c>
      <c r="D3495" s="1">
        <v>223.92</v>
      </c>
      <c r="E3495" s="1">
        <v>33.18</v>
      </c>
      <c r="F3495" s="1">
        <v>257.10000000000002</v>
      </c>
    </row>
    <row r="3496" spans="1:6" x14ac:dyDescent="0.2">
      <c r="A3496" s="1" t="s">
        <v>7097</v>
      </c>
      <c r="B3496" s="1" t="s">
        <v>7098</v>
      </c>
      <c r="C3496" s="1" t="s">
        <v>327</v>
      </c>
      <c r="D3496" s="1">
        <v>493.35</v>
      </c>
      <c r="E3496" s="1">
        <v>51.84</v>
      </c>
      <c r="F3496" s="1">
        <v>545.19000000000005</v>
      </c>
    </row>
    <row r="3497" spans="1:6" x14ac:dyDescent="0.2">
      <c r="A3497" s="1" t="s">
        <v>7099</v>
      </c>
      <c r="B3497" s="1" t="s">
        <v>7100</v>
      </c>
    </row>
    <row r="3498" spans="1:6" x14ac:dyDescent="0.2">
      <c r="A3498" s="1" t="s">
        <v>7101</v>
      </c>
      <c r="B3498" s="1" t="s">
        <v>7102</v>
      </c>
      <c r="C3498" s="1" t="s">
        <v>327</v>
      </c>
      <c r="D3498" s="1">
        <v>386.3</v>
      </c>
      <c r="E3498" s="1">
        <v>24.88</v>
      </c>
      <c r="F3498" s="1">
        <v>411.18</v>
      </c>
    </row>
    <row r="3499" spans="1:6" x14ac:dyDescent="0.2">
      <c r="A3499" s="1" t="s">
        <v>7103</v>
      </c>
      <c r="B3499" s="1" t="s">
        <v>7104</v>
      </c>
      <c r="C3499" s="1" t="s">
        <v>327</v>
      </c>
      <c r="D3499" s="1">
        <v>532.15</v>
      </c>
      <c r="E3499" s="1">
        <v>31.1</v>
      </c>
      <c r="F3499" s="1">
        <v>563.25</v>
      </c>
    </row>
    <row r="3500" spans="1:6" x14ac:dyDescent="0.2">
      <c r="A3500" s="1" t="s">
        <v>7105</v>
      </c>
      <c r="B3500" s="1" t="s">
        <v>7106</v>
      </c>
      <c r="C3500" s="1" t="s">
        <v>327</v>
      </c>
      <c r="D3500" s="1">
        <v>948.16</v>
      </c>
      <c r="E3500" s="1">
        <v>41.47</v>
      </c>
      <c r="F3500" s="1">
        <v>989.63</v>
      </c>
    </row>
    <row r="3501" spans="1:6" x14ac:dyDescent="0.2">
      <c r="A3501" s="1" t="s">
        <v>7107</v>
      </c>
      <c r="B3501" s="1" t="s">
        <v>7108</v>
      </c>
      <c r="C3501" s="1" t="s">
        <v>327</v>
      </c>
      <c r="D3501" s="1">
        <v>1339.72</v>
      </c>
      <c r="E3501" s="1">
        <v>51.84</v>
      </c>
      <c r="F3501" s="1">
        <v>1391.56</v>
      </c>
    </row>
    <row r="3502" spans="1:6" x14ac:dyDescent="0.2">
      <c r="A3502" s="1" t="s">
        <v>7109</v>
      </c>
      <c r="B3502" s="1" t="s">
        <v>7110</v>
      </c>
    </row>
    <row r="3503" spans="1:6" x14ac:dyDescent="0.2">
      <c r="A3503" s="1" t="s">
        <v>7111</v>
      </c>
      <c r="B3503" s="1" t="s">
        <v>7112</v>
      </c>
      <c r="C3503" s="1" t="s">
        <v>327</v>
      </c>
      <c r="D3503" s="1">
        <v>700.65</v>
      </c>
      <c r="E3503" s="1">
        <v>18.66</v>
      </c>
      <c r="F3503" s="1">
        <v>719.31</v>
      </c>
    </row>
    <row r="3504" spans="1:6" x14ac:dyDescent="0.2">
      <c r="A3504" s="1" t="s">
        <v>7113</v>
      </c>
      <c r="B3504" s="1" t="s">
        <v>7114</v>
      </c>
    </row>
    <row r="3505" spans="1:6" x14ac:dyDescent="0.2">
      <c r="A3505" s="1" t="s">
        <v>7115</v>
      </c>
      <c r="B3505" s="1" t="s">
        <v>7116</v>
      </c>
      <c r="C3505" s="1" t="s">
        <v>327</v>
      </c>
      <c r="D3505" s="1">
        <v>452.8</v>
      </c>
      <c r="E3505" s="1">
        <v>86.81</v>
      </c>
      <c r="F3505" s="1">
        <v>539.61</v>
      </c>
    </row>
    <row r="3506" spans="1:6" x14ac:dyDescent="0.2">
      <c r="A3506" s="1" t="s">
        <v>7117</v>
      </c>
      <c r="B3506" s="1" t="s">
        <v>7118</v>
      </c>
      <c r="C3506" s="1" t="s">
        <v>327</v>
      </c>
      <c r="D3506" s="1">
        <v>173.48</v>
      </c>
      <c r="E3506" s="1">
        <v>8.2899999999999991</v>
      </c>
      <c r="F3506" s="1">
        <v>181.77</v>
      </c>
    </row>
    <row r="3507" spans="1:6" x14ac:dyDescent="0.2">
      <c r="A3507" s="1" t="s">
        <v>7119</v>
      </c>
      <c r="B3507" s="1" t="s">
        <v>7120</v>
      </c>
      <c r="C3507" s="1" t="s">
        <v>327</v>
      </c>
      <c r="D3507" s="1">
        <v>180.54</v>
      </c>
      <c r="E3507" s="1">
        <v>20.74</v>
      </c>
      <c r="F3507" s="1">
        <v>201.28</v>
      </c>
    </row>
    <row r="3508" spans="1:6" x14ac:dyDescent="0.2">
      <c r="A3508" s="1" t="s">
        <v>7121</v>
      </c>
      <c r="B3508" s="1" t="s">
        <v>7122</v>
      </c>
      <c r="C3508" s="1" t="s">
        <v>327</v>
      </c>
      <c r="D3508" s="1">
        <v>7426.99</v>
      </c>
      <c r="E3508" s="1">
        <v>86.81</v>
      </c>
      <c r="F3508" s="1">
        <v>7513.8</v>
      </c>
    </row>
    <row r="3509" spans="1:6" x14ac:dyDescent="0.2">
      <c r="A3509" s="1" t="s">
        <v>7123</v>
      </c>
      <c r="B3509" s="1" t="s">
        <v>7124</v>
      </c>
    </row>
    <row r="3510" spans="1:6" x14ac:dyDescent="0.2">
      <c r="A3510" s="1" t="s">
        <v>7125</v>
      </c>
      <c r="B3510" s="1" t="s">
        <v>7126</v>
      </c>
      <c r="C3510" s="1" t="s">
        <v>327</v>
      </c>
      <c r="D3510" s="1">
        <v>2963.95</v>
      </c>
      <c r="E3510" s="1">
        <v>143.57</v>
      </c>
      <c r="F3510" s="1">
        <v>3107.52</v>
      </c>
    </row>
    <row r="3511" spans="1:6" x14ac:dyDescent="0.2">
      <c r="A3511" s="1" t="s">
        <v>7127</v>
      </c>
      <c r="B3511" s="1" t="s">
        <v>7128</v>
      </c>
      <c r="C3511" s="1" t="s">
        <v>327</v>
      </c>
      <c r="D3511" s="1">
        <v>1055.52</v>
      </c>
      <c r="E3511" s="1">
        <v>143.57</v>
      </c>
      <c r="F3511" s="1">
        <v>1199.0899999999999</v>
      </c>
    </row>
    <row r="3512" spans="1:6" x14ac:dyDescent="0.2">
      <c r="A3512" s="1" t="s">
        <v>7129</v>
      </c>
      <c r="B3512" s="1" t="s">
        <v>7130</v>
      </c>
      <c r="C3512" s="1" t="s">
        <v>327</v>
      </c>
      <c r="D3512" s="1">
        <v>1280.1500000000001</v>
      </c>
      <c r="E3512" s="1">
        <v>51.84</v>
      </c>
      <c r="F3512" s="1">
        <v>1331.99</v>
      </c>
    </row>
    <row r="3513" spans="1:6" x14ac:dyDescent="0.2">
      <c r="A3513" s="1" t="s">
        <v>7131</v>
      </c>
      <c r="B3513" s="1" t="s">
        <v>7132</v>
      </c>
      <c r="C3513" s="1" t="s">
        <v>327</v>
      </c>
      <c r="D3513" s="1">
        <v>1696.7</v>
      </c>
      <c r="E3513" s="1">
        <v>93.31</v>
      </c>
      <c r="F3513" s="1">
        <v>1790.01</v>
      </c>
    </row>
    <row r="3514" spans="1:6" x14ac:dyDescent="0.2">
      <c r="A3514" s="1" t="s">
        <v>7133</v>
      </c>
      <c r="B3514" s="1" t="s">
        <v>7134</v>
      </c>
      <c r="C3514" s="1" t="s">
        <v>327</v>
      </c>
      <c r="D3514" s="1">
        <v>2504.62</v>
      </c>
      <c r="E3514" s="1">
        <v>93.31</v>
      </c>
      <c r="F3514" s="1">
        <v>2597.9299999999998</v>
      </c>
    </row>
    <row r="3515" spans="1:6" x14ac:dyDescent="0.2">
      <c r="A3515" s="1" t="s">
        <v>7135</v>
      </c>
      <c r="B3515" s="1" t="s">
        <v>7136</v>
      </c>
      <c r="C3515" s="1" t="s">
        <v>327</v>
      </c>
      <c r="D3515" s="1">
        <v>6403.07</v>
      </c>
      <c r="E3515" s="1">
        <v>143.57</v>
      </c>
      <c r="F3515" s="1">
        <v>6546.64</v>
      </c>
    </row>
    <row r="3516" spans="1:6" x14ac:dyDescent="0.2">
      <c r="A3516" s="1" t="s">
        <v>7137</v>
      </c>
      <c r="B3516" s="1" t="s">
        <v>7138</v>
      </c>
      <c r="C3516" s="1" t="s">
        <v>327</v>
      </c>
      <c r="D3516" s="1">
        <v>1155.1600000000001</v>
      </c>
      <c r="E3516" s="1">
        <v>143.57</v>
      </c>
      <c r="F3516" s="1">
        <v>1298.73</v>
      </c>
    </row>
    <row r="3517" spans="1:6" x14ac:dyDescent="0.2">
      <c r="A3517" s="1" t="s">
        <v>7139</v>
      </c>
      <c r="B3517" s="1" t="s">
        <v>7140</v>
      </c>
      <c r="C3517" s="1" t="s">
        <v>327</v>
      </c>
      <c r="D3517" s="1">
        <v>1810.59</v>
      </c>
      <c r="E3517" s="1">
        <v>143.57</v>
      </c>
      <c r="F3517" s="1">
        <v>1954.16</v>
      </c>
    </row>
    <row r="3518" spans="1:6" x14ac:dyDescent="0.2">
      <c r="A3518" s="1" t="s">
        <v>7141</v>
      </c>
      <c r="B3518" s="1" t="s">
        <v>7142</v>
      </c>
      <c r="C3518" s="1" t="s">
        <v>327</v>
      </c>
      <c r="D3518" s="1">
        <v>875.62</v>
      </c>
      <c r="E3518" s="1">
        <v>12.44</v>
      </c>
      <c r="F3518" s="1">
        <v>888.06</v>
      </c>
    </row>
    <row r="3519" spans="1:6" x14ac:dyDescent="0.2">
      <c r="A3519" s="1" t="s">
        <v>7143</v>
      </c>
      <c r="B3519" s="1" t="s">
        <v>7144</v>
      </c>
      <c r="C3519" s="1" t="s">
        <v>327</v>
      </c>
      <c r="D3519" s="1">
        <v>2399.3200000000002</v>
      </c>
      <c r="E3519" s="1">
        <v>18.239999999999998</v>
      </c>
      <c r="F3519" s="1">
        <v>2417.56</v>
      </c>
    </row>
    <row r="3520" spans="1:6" x14ac:dyDescent="0.2">
      <c r="A3520" s="1" t="s">
        <v>7145</v>
      </c>
      <c r="B3520" s="1" t="s">
        <v>7146</v>
      </c>
    </row>
    <row r="3521" spans="1:6" x14ac:dyDescent="0.2">
      <c r="A3521" s="1" t="s">
        <v>7147</v>
      </c>
      <c r="B3521" s="1" t="s">
        <v>7148</v>
      </c>
      <c r="C3521" s="1" t="s">
        <v>327</v>
      </c>
      <c r="D3521" s="1">
        <v>12.68</v>
      </c>
      <c r="E3521" s="1">
        <v>18.66</v>
      </c>
      <c r="F3521" s="1">
        <v>31.34</v>
      </c>
    </row>
    <row r="3522" spans="1:6" x14ac:dyDescent="0.2">
      <c r="A3522" s="1" t="s">
        <v>7149</v>
      </c>
      <c r="B3522" s="1" t="s">
        <v>7150</v>
      </c>
      <c r="C3522" s="1" t="s">
        <v>327</v>
      </c>
      <c r="D3522" s="1">
        <v>44.04</v>
      </c>
      <c r="E3522" s="1">
        <v>18.66</v>
      </c>
      <c r="F3522" s="1">
        <v>62.7</v>
      </c>
    </row>
    <row r="3523" spans="1:6" x14ac:dyDescent="0.2">
      <c r="A3523" s="1" t="s">
        <v>7151</v>
      </c>
      <c r="B3523" s="1" t="s">
        <v>7152</v>
      </c>
    </row>
    <row r="3524" spans="1:6" x14ac:dyDescent="0.2">
      <c r="A3524" s="1" t="s">
        <v>7153</v>
      </c>
      <c r="B3524" s="1" t="s">
        <v>7154</v>
      </c>
      <c r="C3524" s="1" t="s">
        <v>327</v>
      </c>
      <c r="D3524" s="1">
        <v>110.04</v>
      </c>
      <c r="E3524" s="1">
        <v>6.22</v>
      </c>
      <c r="F3524" s="1">
        <v>116.26</v>
      </c>
    </row>
    <row r="3525" spans="1:6" x14ac:dyDescent="0.2">
      <c r="A3525" s="1" t="s">
        <v>7155</v>
      </c>
      <c r="B3525" s="1" t="s">
        <v>7156</v>
      </c>
      <c r="C3525" s="1" t="s">
        <v>327</v>
      </c>
      <c r="D3525" s="1">
        <v>412.89</v>
      </c>
      <c r="E3525" s="1">
        <v>51.84</v>
      </c>
      <c r="F3525" s="1">
        <v>464.73</v>
      </c>
    </row>
    <row r="3526" spans="1:6" x14ac:dyDescent="0.2">
      <c r="A3526" s="1" t="s">
        <v>7157</v>
      </c>
      <c r="B3526" s="1" t="s">
        <v>7158</v>
      </c>
      <c r="C3526" s="1" t="s">
        <v>327</v>
      </c>
      <c r="D3526" s="1">
        <v>489.35</v>
      </c>
      <c r="E3526" s="1">
        <v>51.84</v>
      </c>
      <c r="F3526" s="1">
        <v>541.19000000000005</v>
      </c>
    </row>
    <row r="3527" spans="1:6" x14ac:dyDescent="0.2">
      <c r="A3527" s="1" t="s">
        <v>7159</v>
      </c>
      <c r="B3527" s="1" t="s">
        <v>7160</v>
      </c>
      <c r="C3527" s="1" t="s">
        <v>327</v>
      </c>
      <c r="D3527" s="1">
        <v>34.44</v>
      </c>
      <c r="E3527" s="1">
        <v>8.75</v>
      </c>
      <c r="F3527" s="1">
        <v>43.19</v>
      </c>
    </row>
    <row r="3528" spans="1:6" x14ac:dyDescent="0.2">
      <c r="A3528" s="1" t="s">
        <v>7161</v>
      </c>
      <c r="B3528" s="1" t="s">
        <v>7162</v>
      </c>
      <c r="C3528" s="1" t="s">
        <v>327</v>
      </c>
      <c r="D3528" s="1">
        <v>735.01</v>
      </c>
      <c r="E3528" s="1">
        <v>29.17</v>
      </c>
      <c r="F3528" s="1">
        <v>764.18</v>
      </c>
    </row>
    <row r="3529" spans="1:6" x14ac:dyDescent="0.2">
      <c r="A3529" s="1" t="s">
        <v>7163</v>
      </c>
      <c r="B3529" s="1" t="s">
        <v>7164</v>
      </c>
      <c r="C3529" s="1" t="s">
        <v>327</v>
      </c>
      <c r="D3529" s="1">
        <v>344.59</v>
      </c>
      <c r="E3529" s="1">
        <v>29.17</v>
      </c>
      <c r="F3529" s="1">
        <v>373.76</v>
      </c>
    </row>
    <row r="3530" spans="1:6" x14ac:dyDescent="0.2">
      <c r="A3530" s="1" t="s">
        <v>7165</v>
      </c>
      <c r="B3530" s="1" t="s">
        <v>7166</v>
      </c>
      <c r="C3530" s="1" t="s">
        <v>327</v>
      </c>
      <c r="D3530" s="1">
        <v>88.42</v>
      </c>
      <c r="E3530" s="1">
        <v>20.74</v>
      </c>
      <c r="F3530" s="1">
        <v>109.16</v>
      </c>
    </row>
    <row r="3531" spans="1:6" x14ac:dyDescent="0.2">
      <c r="A3531" s="1" t="s">
        <v>7167</v>
      </c>
      <c r="B3531" s="1" t="s">
        <v>7168</v>
      </c>
      <c r="C3531" s="1" t="s">
        <v>327</v>
      </c>
      <c r="D3531" s="1">
        <v>4346.8100000000004</v>
      </c>
      <c r="E3531" s="1">
        <v>124.41</v>
      </c>
      <c r="F3531" s="1">
        <v>4471.22</v>
      </c>
    </row>
    <row r="3532" spans="1:6" x14ac:dyDescent="0.2">
      <c r="A3532" s="1" t="s">
        <v>7169</v>
      </c>
      <c r="B3532" s="1" t="s">
        <v>7170</v>
      </c>
      <c r="C3532" s="1" t="s">
        <v>327</v>
      </c>
      <c r="D3532" s="1">
        <v>91.65</v>
      </c>
      <c r="E3532" s="1">
        <v>16.59</v>
      </c>
      <c r="F3532" s="1">
        <v>108.24</v>
      </c>
    </row>
    <row r="3533" spans="1:6" x14ac:dyDescent="0.2">
      <c r="A3533" s="1" t="s">
        <v>7171</v>
      </c>
      <c r="B3533" s="1" t="s">
        <v>7172</v>
      </c>
      <c r="C3533" s="1" t="s">
        <v>327</v>
      </c>
      <c r="D3533" s="1">
        <v>470.66</v>
      </c>
      <c r="E3533" s="1">
        <v>49.2</v>
      </c>
      <c r="F3533" s="1">
        <v>519.86</v>
      </c>
    </row>
    <row r="3534" spans="1:6" x14ac:dyDescent="0.2">
      <c r="A3534" s="1" t="s">
        <v>7173</v>
      </c>
      <c r="B3534" s="1" t="s">
        <v>7174</v>
      </c>
      <c r="C3534" s="1" t="s">
        <v>327</v>
      </c>
      <c r="D3534" s="1">
        <v>275.62</v>
      </c>
      <c r="E3534" s="1">
        <v>51.84</v>
      </c>
      <c r="F3534" s="1">
        <v>327.45999999999998</v>
      </c>
    </row>
    <row r="3535" spans="1:6" x14ac:dyDescent="0.2">
      <c r="A3535" s="1" t="s">
        <v>7175</v>
      </c>
      <c r="B3535" s="1" t="s">
        <v>7176</v>
      </c>
      <c r="C3535" s="1" t="s">
        <v>327</v>
      </c>
      <c r="D3535" s="1">
        <v>330.31</v>
      </c>
      <c r="E3535" s="1">
        <v>51.84</v>
      </c>
      <c r="F3535" s="1">
        <v>382.15</v>
      </c>
    </row>
    <row r="3536" spans="1:6" x14ac:dyDescent="0.2">
      <c r="A3536" s="1" t="s">
        <v>7177</v>
      </c>
      <c r="B3536" s="1" t="s">
        <v>256</v>
      </c>
    </row>
    <row r="3537" spans="1:6" x14ac:dyDescent="0.2">
      <c r="A3537" s="1" t="s">
        <v>7178</v>
      </c>
      <c r="B3537" s="1" t="s">
        <v>7179</v>
      </c>
    </row>
    <row r="3538" spans="1:6" x14ac:dyDescent="0.2">
      <c r="A3538" s="1" t="s">
        <v>7180</v>
      </c>
      <c r="B3538" s="1" t="s">
        <v>7181</v>
      </c>
      <c r="C3538" s="1" t="s">
        <v>327</v>
      </c>
      <c r="D3538" s="1">
        <v>7525.97</v>
      </c>
      <c r="E3538" s="1">
        <v>92.08</v>
      </c>
      <c r="F3538" s="1">
        <v>7618.05</v>
      </c>
    </row>
    <row r="3539" spans="1:6" x14ac:dyDescent="0.2">
      <c r="A3539" s="1" t="s">
        <v>7182</v>
      </c>
      <c r="B3539" s="1" t="s">
        <v>7183</v>
      </c>
      <c r="C3539" s="1" t="s">
        <v>327</v>
      </c>
      <c r="D3539" s="1">
        <v>11139.9</v>
      </c>
      <c r="E3539" s="1">
        <v>125.82</v>
      </c>
      <c r="F3539" s="1">
        <v>11265.72</v>
      </c>
    </row>
    <row r="3540" spans="1:6" x14ac:dyDescent="0.2">
      <c r="A3540" s="1" t="s">
        <v>7184</v>
      </c>
      <c r="B3540" s="1" t="s">
        <v>7185</v>
      </c>
      <c r="C3540" s="1" t="s">
        <v>327</v>
      </c>
      <c r="D3540" s="1">
        <v>1200.54</v>
      </c>
      <c r="E3540" s="1">
        <v>49.91</v>
      </c>
      <c r="F3540" s="1">
        <v>1250.45</v>
      </c>
    </row>
    <row r="3541" spans="1:6" x14ac:dyDescent="0.2">
      <c r="A3541" s="1" t="s">
        <v>257</v>
      </c>
      <c r="B3541" s="1" t="s">
        <v>7186</v>
      </c>
      <c r="C3541" s="1" t="s">
        <v>327</v>
      </c>
      <c r="D3541" s="1">
        <v>1938.91</v>
      </c>
      <c r="E3541" s="1">
        <v>49.91</v>
      </c>
      <c r="F3541" s="1">
        <v>1988.82</v>
      </c>
    </row>
    <row r="3542" spans="1:6" x14ac:dyDescent="0.2">
      <c r="A3542" s="1" t="s">
        <v>7187</v>
      </c>
      <c r="B3542" s="1" t="s">
        <v>7188</v>
      </c>
      <c r="C3542" s="1" t="s">
        <v>327</v>
      </c>
      <c r="D3542" s="1">
        <v>3138.1</v>
      </c>
      <c r="E3542" s="1">
        <v>58.34</v>
      </c>
      <c r="F3542" s="1">
        <v>3196.44</v>
      </c>
    </row>
    <row r="3543" spans="1:6" x14ac:dyDescent="0.2">
      <c r="A3543" s="1" t="s">
        <v>7189</v>
      </c>
      <c r="B3543" s="1" t="s">
        <v>7190</v>
      </c>
      <c r="C3543" s="1" t="s">
        <v>327</v>
      </c>
      <c r="D3543" s="1">
        <v>5496.95</v>
      </c>
      <c r="E3543" s="1">
        <v>75.209999999999994</v>
      </c>
      <c r="F3543" s="1">
        <v>5572.16</v>
      </c>
    </row>
    <row r="3544" spans="1:6" x14ac:dyDescent="0.2">
      <c r="A3544" s="1" t="s">
        <v>258</v>
      </c>
      <c r="B3544" s="1" t="s">
        <v>7191</v>
      </c>
      <c r="C3544" s="1" t="s">
        <v>327</v>
      </c>
      <c r="D3544" s="1">
        <v>8446.74</v>
      </c>
      <c r="E3544" s="1">
        <v>66.78</v>
      </c>
      <c r="F3544" s="1">
        <v>8513.52</v>
      </c>
    </row>
    <row r="3545" spans="1:6" x14ac:dyDescent="0.2">
      <c r="A3545" s="1" t="s">
        <v>7192</v>
      </c>
      <c r="B3545" s="1" t="s">
        <v>7193</v>
      </c>
      <c r="C3545" s="1" t="s">
        <v>327</v>
      </c>
      <c r="D3545" s="1">
        <v>15187.73</v>
      </c>
      <c r="E3545" s="1">
        <v>92.08</v>
      </c>
      <c r="F3545" s="1">
        <v>15279.81</v>
      </c>
    </row>
    <row r="3546" spans="1:6" x14ac:dyDescent="0.2">
      <c r="A3546" s="1" t="s">
        <v>7194</v>
      </c>
      <c r="B3546" s="1" t="s">
        <v>7195</v>
      </c>
      <c r="C3546" s="1" t="s">
        <v>327</v>
      </c>
      <c r="D3546" s="1">
        <v>936</v>
      </c>
      <c r="E3546" s="1">
        <v>58.34</v>
      </c>
      <c r="F3546" s="1">
        <v>994.34</v>
      </c>
    </row>
    <row r="3547" spans="1:6" x14ac:dyDescent="0.2">
      <c r="A3547" s="1" t="s">
        <v>304</v>
      </c>
      <c r="B3547" s="1" t="s">
        <v>7196</v>
      </c>
      <c r="C3547" s="1" t="s">
        <v>327</v>
      </c>
      <c r="D3547" s="1">
        <v>599.9</v>
      </c>
      <c r="E3547" s="1">
        <v>58.34</v>
      </c>
      <c r="F3547" s="1">
        <v>658.24</v>
      </c>
    </row>
    <row r="3548" spans="1:6" x14ac:dyDescent="0.2">
      <c r="A3548" s="1" t="s">
        <v>7197</v>
      </c>
      <c r="B3548" s="1" t="s">
        <v>7198</v>
      </c>
    </row>
    <row r="3549" spans="1:6" x14ac:dyDescent="0.2">
      <c r="A3549" s="1" t="s">
        <v>7199</v>
      </c>
      <c r="B3549" s="1" t="s">
        <v>7200</v>
      </c>
      <c r="C3549" s="1" t="s">
        <v>640</v>
      </c>
      <c r="D3549" s="1">
        <v>3662.17</v>
      </c>
      <c r="E3549" s="1">
        <v>58.34</v>
      </c>
      <c r="F3549" s="1">
        <v>3720.51</v>
      </c>
    </row>
    <row r="3550" spans="1:6" x14ac:dyDescent="0.2">
      <c r="A3550" s="1" t="s">
        <v>7201</v>
      </c>
      <c r="B3550" s="1" t="s">
        <v>7202</v>
      </c>
      <c r="C3550" s="1" t="s">
        <v>640</v>
      </c>
      <c r="D3550" s="1">
        <v>6301.09</v>
      </c>
      <c r="E3550" s="1">
        <v>58.34</v>
      </c>
      <c r="F3550" s="1">
        <v>6359.43</v>
      </c>
    </row>
    <row r="3551" spans="1:6" x14ac:dyDescent="0.2">
      <c r="A3551" s="1" t="s">
        <v>7203</v>
      </c>
      <c r="B3551" s="1" t="s">
        <v>7204</v>
      </c>
      <c r="C3551" s="1" t="s">
        <v>640</v>
      </c>
      <c r="D3551" s="1">
        <v>8938.5300000000007</v>
      </c>
      <c r="E3551" s="1">
        <v>58.34</v>
      </c>
      <c r="F3551" s="1">
        <v>8996.8700000000008</v>
      </c>
    </row>
    <row r="3552" spans="1:6" x14ac:dyDescent="0.2">
      <c r="A3552" s="1" t="s">
        <v>7205</v>
      </c>
      <c r="B3552" s="1" t="s">
        <v>7206</v>
      </c>
      <c r="C3552" s="1" t="s">
        <v>640</v>
      </c>
      <c r="D3552" s="1">
        <v>16939.07</v>
      </c>
      <c r="E3552" s="1">
        <v>58.34</v>
      </c>
      <c r="F3552" s="1">
        <v>16997.41</v>
      </c>
    </row>
    <row r="3553" spans="1:8" x14ac:dyDescent="0.2">
      <c r="A3553" s="1" t="s">
        <v>7207</v>
      </c>
      <c r="B3553" s="1" t="s">
        <v>7208</v>
      </c>
    </row>
    <row r="3554" spans="1:8" x14ac:dyDescent="0.2">
      <c r="A3554" s="1" t="s">
        <v>7209</v>
      </c>
      <c r="B3554" s="1" t="s">
        <v>7210</v>
      </c>
      <c r="C3554" s="1" t="s">
        <v>437</v>
      </c>
      <c r="D3554" s="1">
        <v>16644.189999999999</v>
      </c>
      <c r="E3554" s="1">
        <v>3115.45</v>
      </c>
      <c r="F3554" s="1">
        <v>19759.64</v>
      </c>
    </row>
    <row r="3555" spans="1:8" x14ac:dyDescent="0.2">
      <c r="A3555" s="1" t="s">
        <v>7211</v>
      </c>
      <c r="B3555" s="1" t="s">
        <v>7212</v>
      </c>
      <c r="C3555" s="1" t="s">
        <v>437</v>
      </c>
      <c r="D3555" s="1">
        <v>33524.629999999997</v>
      </c>
      <c r="E3555" s="1">
        <v>6667.46</v>
      </c>
      <c r="F3555" s="1">
        <v>40192.089999999997</v>
      </c>
    </row>
    <row r="3556" spans="1:8" x14ac:dyDescent="0.2">
      <c r="A3556" s="1" t="s">
        <v>7213</v>
      </c>
      <c r="B3556" s="1" t="s">
        <v>7214</v>
      </c>
    </row>
    <row r="3557" spans="1:8" x14ac:dyDescent="0.2">
      <c r="A3557" s="1" t="s">
        <v>259</v>
      </c>
      <c r="B3557" s="1" t="s">
        <v>7215</v>
      </c>
      <c r="C3557" s="1" t="s">
        <v>327</v>
      </c>
      <c r="D3557" s="1">
        <v>83.98</v>
      </c>
      <c r="E3557" s="1">
        <v>12.44</v>
      </c>
      <c r="F3557" s="1">
        <v>96.42</v>
      </c>
    </row>
    <row r="3558" spans="1:8" x14ac:dyDescent="0.2">
      <c r="A3558" s="1" t="s">
        <v>7216</v>
      </c>
      <c r="B3558" s="1" t="s">
        <v>7217</v>
      </c>
      <c r="C3558" s="1" t="s">
        <v>327</v>
      </c>
      <c r="D3558" s="1">
        <v>105.37</v>
      </c>
      <c r="E3558" s="1">
        <v>16.59</v>
      </c>
      <c r="F3558" s="1">
        <v>121.96</v>
      </c>
    </row>
    <row r="3559" spans="1:8" x14ac:dyDescent="0.2">
      <c r="A3559" s="1" t="s">
        <v>7218</v>
      </c>
      <c r="B3559" s="1" t="s">
        <v>7219</v>
      </c>
      <c r="C3559" s="1" t="s">
        <v>327</v>
      </c>
      <c r="D3559" s="1">
        <v>221.07</v>
      </c>
      <c r="E3559" s="1">
        <v>18.66</v>
      </c>
      <c r="F3559" s="1">
        <v>239.73</v>
      </c>
    </row>
    <row r="3560" spans="1:8" x14ac:dyDescent="0.2">
      <c r="A3560" s="1" t="s">
        <v>7220</v>
      </c>
      <c r="B3560" s="1" t="s">
        <v>7221</v>
      </c>
      <c r="C3560" s="1" t="s">
        <v>327</v>
      </c>
      <c r="D3560" s="1">
        <v>233.79</v>
      </c>
      <c r="E3560" s="1">
        <v>18.66</v>
      </c>
      <c r="F3560" s="1">
        <v>252.45</v>
      </c>
    </row>
    <row r="3561" spans="1:8" x14ac:dyDescent="0.2">
      <c r="A3561" s="1" t="s">
        <v>7222</v>
      </c>
      <c r="B3561" s="1" t="s">
        <v>7223</v>
      </c>
      <c r="C3561" s="1" t="s">
        <v>327</v>
      </c>
      <c r="D3561" s="1">
        <v>317.92</v>
      </c>
      <c r="E3561" s="1">
        <v>24.88</v>
      </c>
      <c r="F3561" s="1">
        <v>342.8</v>
      </c>
    </row>
    <row r="3562" spans="1:8" x14ac:dyDescent="0.2">
      <c r="A3562" s="1" t="s">
        <v>7224</v>
      </c>
      <c r="B3562" s="1" t="s">
        <v>7225</v>
      </c>
      <c r="C3562" s="1" t="s">
        <v>327</v>
      </c>
      <c r="D3562" s="1">
        <v>1317.84</v>
      </c>
      <c r="E3562" s="1">
        <v>18.66</v>
      </c>
      <c r="F3562" s="1">
        <v>1336.5</v>
      </c>
    </row>
    <row r="3563" spans="1:8" x14ac:dyDescent="0.2">
      <c r="A3563" s="1" t="s">
        <v>7226</v>
      </c>
      <c r="B3563" s="1" t="s">
        <v>7227</v>
      </c>
      <c r="C3563" s="1" t="s">
        <v>327</v>
      </c>
      <c r="D3563" s="1">
        <v>1728.56</v>
      </c>
      <c r="E3563" s="1">
        <v>82.94</v>
      </c>
      <c r="F3563" s="1">
        <v>1811.5</v>
      </c>
    </row>
    <row r="3564" spans="1:8" x14ac:dyDescent="0.2">
      <c r="A3564" s="1" t="s">
        <v>7228</v>
      </c>
      <c r="B3564" s="1" t="s">
        <v>7229</v>
      </c>
    </row>
    <row r="3565" spans="1:8" x14ac:dyDescent="0.2">
      <c r="A3565" s="1" t="s">
        <v>7230</v>
      </c>
      <c r="B3565" s="1" t="s">
        <v>7231</v>
      </c>
      <c r="C3565" s="1" t="s">
        <v>327</v>
      </c>
      <c r="E3565" s="1">
        <v>50.61</v>
      </c>
      <c r="F3565" s="1">
        <v>50.61</v>
      </c>
    </row>
    <row r="3566" spans="1:8" x14ac:dyDescent="0.2">
      <c r="A3566" s="1" t="s">
        <v>7232</v>
      </c>
      <c r="B3566" s="1" t="s">
        <v>7233</v>
      </c>
      <c r="C3566" s="1" t="s">
        <v>327</v>
      </c>
      <c r="E3566" s="1">
        <v>134.96</v>
      </c>
      <c r="F3566" s="1">
        <v>134.96</v>
      </c>
    </row>
    <row r="3567" spans="1:8" x14ac:dyDescent="0.2">
      <c r="A3567" s="1" t="s">
        <v>7234</v>
      </c>
      <c r="B3567" s="1" t="s">
        <v>7235</v>
      </c>
      <c r="C3567" s="1" t="s">
        <v>327</v>
      </c>
      <c r="E3567" s="1">
        <v>303.66000000000003</v>
      </c>
      <c r="F3567" s="1">
        <v>303.66000000000003</v>
      </c>
    </row>
    <row r="3568" spans="1:8" x14ac:dyDescent="0.2">
      <c r="A3568" s="1" t="s">
        <v>7236</v>
      </c>
      <c r="B3568" s="2" t="s">
        <v>260</v>
      </c>
      <c r="H3568" s="1" t="s">
        <v>8319</v>
      </c>
    </row>
    <row r="3569" spans="1:8" x14ac:dyDescent="0.2">
      <c r="A3569" s="1" t="s">
        <v>7237</v>
      </c>
      <c r="B3569" s="1" t="s">
        <v>7238</v>
      </c>
    </row>
    <row r="3570" spans="1:8" x14ac:dyDescent="0.2">
      <c r="A3570" s="1" t="s">
        <v>261</v>
      </c>
      <c r="B3570" s="1" t="s">
        <v>7239</v>
      </c>
      <c r="C3570" s="1" t="s">
        <v>327</v>
      </c>
      <c r="D3570" s="1">
        <v>38.51</v>
      </c>
      <c r="E3570" s="1">
        <v>41.47</v>
      </c>
      <c r="F3570" s="1">
        <v>79.98</v>
      </c>
      <c r="H3570" s="1" t="s">
        <v>8318</v>
      </c>
    </row>
    <row r="3571" spans="1:8" x14ac:dyDescent="0.2">
      <c r="A3571" s="1" t="s">
        <v>7240</v>
      </c>
      <c r="B3571" s="1" t="s">
        <v>7241</v>
      </c>
      <c r="C3571" s="1" t="s">
        <v>327</v>
      </c>
      <c r="D3571" s="1">
        <v>52.62</v>
      </c>
      <c r="E3571" s="1">
        <v>41.47</v>
      </c>
      <c r="F3571" s="1">
        <v>94.09</v>
      </c>
    </row>
    <row r="3572" spans="1:8" x14ac:dyDescent="0.2">
      <c r="A3572" s="1" t="s">
        <v>262</v>
      </c>
      <c r="B3572" s="1" t="s">
        <v>7242</v>
      </c>
      <c r="C3572" s="1" t="s">
        <v>327</v>
      </c>
      <c r="D3572" s="1">
        <v>64.349999999999994</v>
      </c>
      <c r="E3572" s="1">
        <v>41.47</v>
      </c>
      <c r="F3572" s="1">
        <v>105.82</v>
      </c>
    </row>
    <row r="3573" spans="1:8" x14ac:dyDescent="0.2">
      <c r="A3573" s="1" t="s">
        <v>7243</v>
      </c>
      <c r="B3573" s="1" t="s">
        <v>7244</v>
      </c>
      <c r="C3573" s="1" t="s">
        <v>327</v>
      </c>
      <c r="D3573" s="1">
        <v>73.77</v>
      </c>
      <c r="E3573" s="1">
        <v>41.47</v>
      </c>
      <c r="F3573" s="1">
        <v>115.24</v>
      </c>
    </row>
    <row r="3574" spans="1:8" x14ac:dyDescent="0.2">
      <c r="A3574" s="1" t="s">
        <v>7245</v>
      </c>
      <c r="B3574" s="1" t="s">
        <v>7246</v>
      </c>
      <c r="C3574" s="1" t="s">
        <v>327</v>
      </c>
      <c r="D3574" s="1">
        <v>92.44</v>
      </c>
      <c r="E3574" s="1">
        <v>41.47</v>
      </c>
      <c r="F3574" s="1">
        <v>133.91</v>
      </c>
    </row>
    <row r="3575" spans="1:8" x14ac:dyDescent="0.2">
      <c r="A3575" s="1" t="s">
        <v>7247</v>
      </c>
      <c r="B3575" s="1" t="s">
        <v>7248</v>
      </c>
      <c r="C3575" s="1" t="s">
        <v>327</v>
      </c>
      <c r="D3575" s="1">
        <v>111.59</v>
      </c>
      <c r="E3575" s="1">
        <v>41.47</v>
      </c>
      <c r="F3575" s="1">
        <v>153.06</v>
      </c>
    </row>
    <row r="3576" spans="1:8" x14ac:dyDescent="0.2">
      <c r="A3576" s="1" t="s">
        <v>7249</v>
      </c>
      <c r="B3576" s="2" t="s">
        <v>7250</v>
      </c>
      <c r="H3576" s="1" t="s">
        <v>8319</v>
      </c>
    </row>
    <row r="3577" spans="1:8" x14ac:dyDescent="0.2">
      <c r="A3577" s="1" t="s">
        <v>263</v>
      </c>
      <c r="B3577" s="1" t="s">
        <v>7251</v>
      </c>
      <c r="C3577" s="1" t="s">
        <v>327</v>
      </c>
      <c r="D3577" s="1">
        <v>106.22</v>
      </c>
      <c r="E3577" s="1">
        <v>187.59</v>
      </c>
      <c r="F3577" s="1">
        <v>293.81</v>
      </c>
    </row>
    <row r="3578" spans="1:8" x14ac:dyDescent="0.2">
      <c r="A3578" s="1" t="s">
        <v>7252</v>
      </c>
      <c r="B3578" s="1" t="s">
        <v>7253</v>
      </c>
      <c r="C3578" s="1" t="s">
        <v>327</v>
      </c>
      <c r="D3578" s="1">
        <v>71.56</v>
      </c>
      <c r="E3578" s="1">
        <v>45.57</v>
      </c>
      <c r="F3578" s="1">
        <v>117.13</v>
      </c>
      <c r="H3578" s="1" t="s">
        <v>8318</v>
      </c>
    </row>
    <row r="3579" spans="1:8" x14ac:dyDescent="0.2">
      <c r="A3579" s="1" t="s">
        <v>264</v>
      </c>
      <c r="B3579" s="1" t="s">
        <v>7254</v>
      </c>
      <c r="C3579" s="1" t="s">
        <v>327</v>
      </c>
      <c r="D3579" s="1">
        <v>412.76</v>
      </c>
      <c r="E3579" s="1">
        <v>41.47</v>
      </c>
      <c r="F3579" s="1">
        <v>454.23</v>
      </c>
    </row>
    <row r="3580" spans="1:8" x14ac:dyDescent="0.2">
      <c r="A3580" s="1" t="s">
        <v>7255</v>
      </c>
      <c r="B3580" s="1" t="s">
        <v>7256</v>
      </c>
    </row>
    <row r="3581" spans="1:8" x14ac:dyDescent="0.2">
      <c r="A3581" s="1" t="s">
        <v>265</v>
      </c>
      <c r="B3581" s="1" t="s">
        <v>7257</v>
      </c>
      <c r="C3581" s="1" t="s">
        <v>327</v>
      </c>
      <c r="D3581" s="1">
        <v>35.479999999999997</v>
      </c>
      <c r="E3581" s="1">
        <v>41.47</v>
      </c>
      <c r="F3581" s="1">
        <v>76.95</v>
      </c>
    </row>
    <row r="3582" spans="1:8" x14ac:dyDescent="0.2">
      <c r="A3582" s="1" t="s">
        <v>7258</v>
      </c>
      <c r="B3582" s="1" t="s">
        <v>7259</v>
      </c>
    </row>
    <row r="3583" spans="1:8" x14ac:dyDescent="0.2">
      <c r="A3583" s="1" t="s">
        <v>7260</v>
      </c>
      <c r="B3583" s="1" t="s">
        <v>7261</v>
      </c>
      <c r="C3583" s="1" t="s">
        <v>327</v>
      </c>
      <c r="D3583" s="1">
        <v>136.28</v>
      </c>
      <c r="E3583" s="1">
        <v>49.76</v>
      </c>
      <c r="F3583" s="1">
        <v>186.04</v>
      </c>
    </row>
    <row r="3584" spans="1:8" x14ac:dyDescent="0.2">
      <c r="A3584" s="1" t="s">
        <v>7262</v>
      </c>
      <c r="B3584" s="1" t="s">
        <v>7263</v>
      </c>
      <c r="C3584" s="1" t="s">
        <v>327</v>
      </c>
      <c r="D3584" s="1">
        <v>484.04</v>
      </c>
      <c r="E3584" s="1">
        <v>62.21</v>
      </c>
      <c r="F3584" s="1">
        <v>546.25</v>
      </c>
    </row>
    <row r="3585" spans="1:6" x14ac:dyDescent="0.2">
      <c r="A3585" s="1" t="s">
        <v>7264</v>
      </c>
      <c r="B3585" s="1" t="s">
        <v>7265</v>
      </c>
    </row>
    <row r="3586" spans="1:6" x14ac:dyDescent="0.2">
      <c r="A3586" s="1" t="s">
        <v>266</v>
      </c>
      <c r="B3586" s="1" t="s">
        <v>7266</v>
      </c>
      <c r="C3586" s="1" t="s">
        <v>327</v>
      </c>
      <c r="D3586" s="1">
        <v>14.1</v>
      </c>
      <c r="E3586" s="1">
        <v>2.4900000000000002</v>
      </c>
      <c r="F3586" s="1">
        <v>16.59</v>
      </c>
    </row>
    <row r="3587" spans="1:6" x14ac:dyDescent="0.2">
      <c r="A3587" s="1" t="s">
        <v>7267</v>
      </c>
      <c r="B3587" s="1" t="s">
        <v>7268</v>
      </c>
      <c r="C3587" s="1" t="s">
        <v>379</v>
      </c>
      <c r="D3587" s="1">
        <v>1201.18</v>
      </c>
      <c r="E3587" s="1">
        <v>27.14</v>
      </c>
      <c r="F3587" s="1">
        <v>1228.32</v>
      </c>
    </row>
    <row r="3588" spans="1:6" x14ac:dyDescent="0.2">
      <c r="A3588" s="1" t="s">
        <v>7269</v>
      </c>
      <c r="B3588" s="1" t="s">
        <v>7270</v>
      </c>
      <c r="C3588" s="1" t="s">
        <v>327</v>
      </c>
      <c r="D3588" s="1">
        <v>8.9700000000000006</v>
      </c>
      <c r="E3588" s="1">
        <v>2.4900000000000002</v>
      </c>
      <c r="F3588" s="1">
        <v>11.46</v>
      </c>
    </row>
    <row r="3589" spans="1:6" x14ac:dyDescent="0.2">
      <c r="A3589" s="1" t="s">
        <v>7271</v>
      </c>
      <c r="B3589" s="1" t="s">
        <v>7272</v>
      </c>
      <c r="C3589" s="1" t="s">
        <v>327</v>
      </c>
      <c r="D3589" s="1">
        <v>345.05</v>
      </c>
      <c r="E3589" s="1">
        <v>21.71</v>
      </c>
      <c r="F3589" s="1">
        <v>366.76</v>
      </c>
    </row>
    <row r="3590" spans="1:6" x14ac:dyDescent="0.2">
      <c r="A3590" s="1" t="s">
        <v>7273</v>
      </c>
      <c r="B3590" s="1" t="s">
        <v>7274</v>
      </c>
      <c r="C3590" s="1" t="s">
        <v>327</v>
      </c>
      <c r="D3590" s="1">
        <v>35.58</v>
      </c>
      <c r="E3590" s="1">
        <v>2.4900000000000002</v>
      </c>
      <c r="F3590" s="1">
        <v>38.07</v>
      </c>
    </row>
    <row r="3591" spans="1:6" x14ac:dyDescent="0.2">
      <c r="A3591" s="1" t="s">
        <v>7275</v>
      </c>
      <c r="B3591" s="1" t="s">
        <v>7276</v>
      </c>
      <c r="C3591" s="1" t="s">
        <v>327</v>
      </c>
      <c r="D3591" s="1">
        <v>9.64</v>
      </c>
      <c r="E3591" s="1">
        <v>2.4900000000000002</v>
      </c>
      <c r="F3591" s="1">
        <v>12.13</v>
      </c>
    </row>
    <row r="3592" spans="1:6" x14ac:dyDescent="0.2">
      <c r="A3592" s="1" t="s">
        <v>7277</v>
      </c>
      <c r="B3592" s="1" t="s">
        <v>7278</v>
      </c>
      <c r="C3592" s="1" t="s">
        <v>379</v>
      </c>
      <c r="D3592" s="1">
        <v>1188.76</v>
      </c>
      <c r="E3592" s="1">
        <v>27.14</v>
      </c>
      <c r="F3592" s="1">
        <v>1215.9000000000001</v>
      </c>
    </row>
    <row r="3593" spans="1:6" x14ac:dyDescent="0.2">
      <c r="A3593" s="1" t="s">
        <v>7279</v>
      </c>
      <c r="B3593" s="1" t="s">
        <v>7280</v>
      </c>
      <c r="C3593" s="1" t="s">
        <v>379</v>
      </c>
      <c r="D3593" s="1">
        <v>1289.08</v>
      </c>
      <c r="E3593" s="1">
        <v>27.14</v>
      </c>
      <c r="F3593" s="1">
        <v>1316.22</v>
      </c>
    </row>
    <row r="3594" spans="1:6" x14ac:dyDescent="0.2">
      <c r="A3594" s="1" t="s">
        <v>7281</v>
      </c>
      <c r="B3594" s="1" t="s">
        <v>7282</v>
      </c>
      <c r="C3594" s="1" t="s">
        <v>327</v>
      </c>
      <c r="D3594" s="1">
        <v>81.47</v>
      </c>
      <c r="E3594" s="1">
        <v>13.57</v>
      </c>
      <c r="F3594" s="1">
        <v>95.04</v>
      </c>
    </row>
    <row r="3595" spans="1:6" x14ac:dyDescent="0.2">
      <c r="A3595" s="1" t="s">
        <v>7283</v>
      </c>
      <c r="B3595" s="1" t="s">
        <v>7284</v>
      </c>
      <c r="C3595" s="1" t="s">
        <v>327</v>
      </c>
      <c r="D3595" s="1">
        <v>4133.32</v>
      </c>
      <c r="E3595" s="1">
        <v>49.76</v>
      </c>
      <c r="F3595" s="1">
        <v>4183.08</v>
      </c>
    </row>
    <row r="3596" spans="1:6" x14ac:dyDescent="0.2">
      <c r="A3596" s="1" t="s">
        <v>7285</v>
      </c>
      <c r="B3596" s="1" t="s">
        <v>7286</v>
      </c>
      <c r="C3596" s="1" t="s">
        <v>327</v>
      </c>
      <c r="D3596" s="1">
        <v>5192.49</v>
      </c>
      <c r="E3596" s="1">
        <v>49.76</v>
      </c>
      <c r="F3596" s="1">
        <v>5242.25</v>
      </c>
    </row>
    <row r="3597" spans="1:6" x14ac:dyDescent="0.2">
      <c r="A3597" s="1" t="s">
        <v>7287</v>
      </c>
      <c r="B3597" s="1" t="s">
        <v>7288</v>
      </c>
      <c r="C3597" s="1" t="s">
        <v>327</v>
      </c>
      <c r="D3597" s="1">
        <v>397.41</v>
      </c>
      <c r="E3597" s="1">
        <v>56.11</v>
      </c>
      <c r="F3597" s="1">
        <v>453.52</v>
      </c>
    </row>
    <row r="3598" spans="1:6" x14ac:dyDescent="0.2">
      <c r="A3598" s="1" t="s">
        <v>7289</v>
      </c>
      <c r="B3598" s="1" t="s">
        <v>7290</v>
      </c>
      <c r="C3598" s="1" t="s">
        <v>327</v>
      </c>
      <c r="D3598" s="1">
        <v>392.17</v>
      </c>
      <c r="E3598" s="1">
        <v>56.11</v>
      </c>
      <c r="F3598" s="1">
        <v>448.28</v>
      </c>
    </row>
    <row r="3599" spans="1:6" x14ac:dyDescent="0.2">
      <c r="A3599" s="1" t="s">
        <v>7291</v>
      </c>
      <c r="B3599" s="1" t="s">
        <v>7292</v>
      </c>
      <c r="C3599" s="1" t="s">
        <v>327</v>
      </c>
      <c r="D3599" s="1">
        <v>422.18</v>
      </c>
      <c r="E3599" s="1">
        <v>56.11</v>
      </c>
      <c r="F3599" s="1">
        <v>478.29</v>
      </c>
    </row>
    <row r="3600" spans="1:6" x14ac:dyDescent="0.2">
      <c r="A3600" s="1" t="s">
        <v>7293</v>
      </c>
      <c r="B3600" s="1" t="s">
        <v>7294</v>
      </c>
      <c r="C3600" s="1" t="s">
        <v>327</v>
      </c>
      <c r="D3600" s="1">
        <v>141.80000000000001</v>
      </c>
      <c r="E3600" s="1">
        <v>56.11</v>
      </c>
      <c r="F3600" s="1">
        <v>197.91</v>
      </c>
    </row>
    <row r="3601" spans="1:6" x14ac:dyDescent="0.2">
      <c r="A3601" s="1" t="s">
        <v>7295</v>
      </c>
      <c r="B3601" s="1" t="s">
        <v>7296</v>
      </c>
      <c r="C3601" s="1" t="s">
        <v>327</v>
      </c>
      <c r="D3601" s="1">
        <v>214.1</v>
      </c>
      <c r="E3601" s="1">
        <v>56.11</v>
      </c>
      <c r="F3601" s="1">
        <v>270.20999999999998</v>
      </c>
    </row>
    <row r="3602" spans="1:6" x14ac:dyDescent="0.2">
      <c r="A3602" s="1" t="s">
        <v>7297</v>
      </c>
      <c r="B3602" s="1" t="s">
        <v>7298</v>
      </c>
      <c r="C3602" s="1" t="s">
        <v>327</v>
      </c>
      <c r="D3602" s="1">
        <v>310.19</v>
      </c>
      <c r="E3602" s="1">
        <v>56.11</v>
      </c>
      <c r="F3602" s="1">
        <v>366.3</v>
      </c>
    </row>
    <row r="3603" spans="1:6" x14ac:dyDescent="0.2">
      <c r="A3603" s="1" t="s">
        <v>7299</v>
      </c>
      <c r="B3603" s="1" t="s">
        <v>7300</v>
      </c>
      <c r="C3603" s="1" t="s">
        <v>327</v>
      </c>
      <c r="D3603" s="1">
        <v>385.31</v>
      </c>
      <c r="E3603" s="1">
        <v>56.11</v>
      </c>
      <c r="F3603" s="1">
        <v>441.42</v>
      </c>
    </row>
    <row r="3604" spans="1:6" x14ac:dyDescent="0.2">
      <c r="A3604" s="1" t="s">
        <v>7301</v>
      </c>
      <c r="B3604" s="1" t="s">
        <v>7302</v>
      </c>
      <c r="C3604" s="1" t="s">
        <v>327</v>
      </c>
      <c r="D3604" s="1">
        <v>301.67</v>
      </c>
      <c r="E3604" s="1">
        <v>56.11</v>
      </c>
      <c r="F3604" s="1">
        <v>357.78</v>
      </c>
    </row>
    <row r="3605" spans="1:6" x14ac:dyDescent="0.2">
      <c r="A3605" s="1" t="s">
        <v>7303</v>
      </c>
      <c r="B3605" s="1" t="s">
        <v>7304</v>
      </c>
      <c r="C3605" s="1" t="s">
        <v>327</v>
      </c>
      <c r="D3605" s="1">
        <v>1565.14</v>
      </c>
      <c r="E3605" s="1">
        <v>56.11</v>
      </c>
      <c r="F3605" s="1">
        <v>1621.25</v>
      </c>
    </row>
    <row r="3606" spans="1:6" x14ac:dyDescent="0.2">
      <c r="A3606" s="1" t="s">
        <v>7305</v>
      </c>
      <c r="B3606" s="1" t="s">
        <v>7306</v>
      </c>
      <c r="C3606" s="1" t="s">
        <v>437</v>
      </c>
      <c r="D3606" s="1">
        <v>977.83</v>
      </c>
      <c r="E3606" s="1">
        <v>17.579999999999998</v>
      </c>
      <c r="F3606" s="1">
        <v>995.41</v>
      </c>
    </row>
    <row r="3607" spans="1:6" x14ac:dyDescent="0.2">
      <c r="A3607" s="1" t="s">
        <v>7307</v>
      </c>
      <c r="B3607" s="1" t="s">
        <v>7308</v>
      </c>
      <c r="C3607" s="1" t="s">
        <v>437</v>
      </c>
      <c r="D3607" s="1">
        <v>1622.66</v>
      </c>
      <c r="E3607" s="1">
        <v>23.19</v>
      </c>
      <c r="F3607" s="1">
        <v>1645.85</v>
      </c>
    </row>
    <row r="3608" spans="1:6" x14ac:dyDescent="0.2">
      <c r="A3608" s="1" t="s">
        <v>7309</v>
      </c>
      <c r="B3608" s="1" t="s">
        <v>7310</v>
      </c>
    </row>
    <row r="3609" spans="1:6" x14ac:dyDescent="0.2">
      <c r="A3609" s="1" t="s">
        <v>267</v>
      </c>
      <c r="B3609" s="1" t="s">
        <v>7311</v>
      </c>
      <c r="C3609" s="1" t="s">
        <v>327</v>
      </c>
      <c r="D3609" s="1">
        <v>352.21</v>
      </c>
      <c r="E3609" s="1">
        <v>41.47</v>
      </c>
      <c r="F3609" s="1">
        <v>393.68</v>
      </c>
    </row>
    <row r="3610" spans="1:6" x14ac:dyDescent="0.2">
      <c r="A3610" s="1" t="s">
        <v>7312</v>
      </c>
      <c r="B3610" s="1" t="s">
        <v>7313</v>
      </c>
    </row>
    <row r="3611" spans="1:6" x14ac:dyDescent="0.2">
      <c r="A3611" s="1" t="s">
        <v>7314</v>
      </c>
      <c r="B3611" s="1" t="s">
        <v>7315</v>
      </c>
      <c r="C3611" s="1" t="s">
        <v>437</v>
      </c>
      <c r="D3611" s="1">
        <v>388.62</v>
      </c>
      <c r="E3611" s="1">
        <v>9.35</v>
      </c>
      <c r="F3611" s="1">
        <v>397.97</v>
      </c>
    </row>
    <row r="3612" spans="1:6" x14ac:dyDescent="0.2">
      <c r="A3612" s="1" t="s">
        <v>7316</v>
      </c>
      <c r="B3612" s="1" t="s">
        <v>7317</v>
      </c>
      <c r="C3612" s="1" t="s">
        <v>437</v>
      </c>
      <c r="D3612" s="1">
        <v>255.92</v>
      </c>
      <c r="E3612" s="1">
        <v>9.35</v>
      </c>
      <c r="F3612" s="1">
        <v>265.27</v>
      </c>
    </row>
    <row r="3613" spans="1:6" x14ac:dyDescent="0.2">
      <c r="A3613" s="1" t="s">
        <v>7318</v>
      </c>
      <c r="B3613" s="1" t="s">
        <v>7319</v>
      </c>
      <c r="C3613" s="1" t="s">
        <v>437</v>
      </c>
      <c r="D3613" s="1">
        <v>308.56</v>
      </c>
      <c r="E3613" s="1">
        <v>9.35</v>
      </c>
      <c r="F3613" s="1">
        <v>317.91000000000003</v>
      </c>
    </row>
    <row r="3614" spans="1:6" x14ac:dyDescent="0.2">
      <c r="A3614" s="1" t="s">
        <v>7320</v>
      </c>
      <c r="B3614" s="1" t="s">
        <v>7321</v>
      </c>
    </row>
    <row r="3615" spans="1:6" x14ac:dyDescent="0.2">
      <c r="A3615" s="1" t="s">
        <v>7322</v>
      </c>
      <c r="B3615" s="1" t="s">
        <v>7323</v>
      </c>
      <c r="C3615" s="1" t="s">
        <v>327</v>
      </c>
      <c r="D3615" s="1">
        <v>1881.46</v>
      </c>
      <c r="E3615" s="1">
        <v>1339.3</v>
      </c>
      <c r="F3615" s="1">
        <v>3220.76</v>
      </c>
    </row>
    <row r="3616" spans="1:6" x14ac:dyDescent="0.2">
      <c r="A3616" s="1" t="s">
        <v>7324</v>
      </c>
      <c r="B3616" s="1" t="s">
        <v>7325</v>
      </c>
      <c r="C3616" s="1" t="s">
        <v>327</v>
      </c>
      <c r="D3616" s="1">
        <v>3185.37</v>
      </c>
      <c r="E3616" s="1">
        <v>2081.56</v>
      </c>
      <c r="F3616" s="1">
        <v>5266.93</v>
      </c>
    </row>
    <row r="3617" spans="1:6" x14ac:dyDescent="0.2">
      <c r="A3617" s="1" t="s">
        <v>7326</v>
      </c>
      <c r="B3617" s="1" t="s">
        <v>7327</v>
      </c>
      <c r="C3617" s="1" t="s">
        <v>327</v>
      </c>
      <c r="D3617" s="1">
        <v>4438.96</v>
      </c>
      <c r="E3617" s="1">
        <v>2818.43</v>
      </c>
      <c r="F3617" s="1">
        <v>7257.39</v>
      </c>
    </row>
    <row r="3618" spans="1:6" x14ac:dyDescent="0.2">
      <c r="A3618" s="1" t="s">
        <v>7328</v>
      </c>
      <c r="B3618" s="1" t="s">
        <v>7329</v>
      </c>
      <c r="C3618" s="1" t="s">
        <v>327</v>
      </c>
      <c r="D3618" s="1">
        <v>1234.6099999999999</v>
      </c>
      <c r="E3618" s="1">
        <v>1321.62</v>
      </c>
      <c r="F3618" s="1">
        <v>2556.23</v>
      </c>
    </row>
    <row r="3619" spans="1:6" x14ac:dyDescent="0.2">
      <c r="A3619" s="1" t="s">
        <v>7330</v>
      </c>
      <c r="B3619" s="1" t="s">
        <v>7331</v>
      </c>
      <c r="C3619" s="1" t="s">
        <v>327</v>
      </c>
      <c r="D3619" s="1">
        <v>3675.65</v>
      </c>
      <c r="E3619" s="1">
        <v>2266.16</v>
      </c>
      <c r="F3619" s="1">
        <v>5941.81</v>
      </c>
    </row>
    <row r="3620" spans="1:6" x14ac:dyDescent="0.2">
      <c r="A3620" s="1" t="s">
        <v>7332</v>
      </c>
      <c r="B3620" s="1" t="s">
        <v>7333</v>
      </c>
      <c r="C3620" s="1" t="s">
        <v>437</v>
      </c>
      <c r="D3620" s="1">
        <v>281.19</v>
      </c>
      <c r="E3620" s="1">
        <v>329.22</v>
      </c>
      <c r="F3620" s="1">
        <v>610.41</v>
      </c>
    </row>
    <row r="3621" spans="1:6" x14ac:dyDescent="0.2">
      <c r="A3621" s="1" t="s">
        <v>7334</v>
      </c>
      <c r="B3621" s="1" t="s">
        <v>7335</v>
      </c>
      <c r="C3621" s="1" t="s">
        <v>327</v>
      </c>
      <c r="D3621" s="1">
        <v>2175.06</v>
      </c>
      <c r="E3621" s="1">
        <v>2098.7800000000002</v>
      </c>
      <c r="F3621" s="1">
        <v>4273.84</v>
      </c>
    </row>
    <row r="3622" spans="1:6" x14ac:dyDescent="0.2">
      <c r="A3622" s="1" t="s">
        <v>7336</v>
      </c>
      <c r="B3622" s="1" t="s">
        <v>7337</v>
      </c>
    </row>
    <row r="3623" spans="1:6" x14ac:dyDescent="0.2">
      <c r="A3623" s="1" t="s">
        <v>7338</v>
      </c>
      <c r="B3623" s="1" t="s">
        <v>7339</v>
      </c>
      <c r="C3623" s="1" t="s">
        <v>327</v>
      </c>
      <c r="D3623" s="1">
        <v>3812.53</v>
      </c>
      <c r="E3623" s="1">
        <v>2634.63</v>
      </c>
      <c r="F3623" s="1">
        <v>6447.16</v>
      </c>
    </row>
    <row r="3624" spans="1:6" x14ac:dyDescent="0.2">
      <c r="A3624" s="1" t="s">
        <v>7340</v>
      </c>
      <c r="B3624" s="1" t="s">
        <v>7341</v>
      </c>
      <c r="C3624" s="1" t="s">
        <v>327</v>
      </c>
      <c r="D3624" s="1">
        <v>6208.77</v>
      </c>
      <c r="E3624" s="1">
        <v>4282.29</v>
      </c>
      <c r="F3624" s="1">
        <v>10491.06</v>
      </c>
    </row>
    <row r="3625" spans="1:6" x14ac:dyDescent="0.2">
      <c r="A3625" s="1" t="s">
        <v>7342</v>
      </c>
      <c r="B3625" s="1" t="s">
        <v>7343</v>
      </c>
      <c r="C3625" s="1" t="s">
        <v>327</v>
      </c>
      <c r="D3625" s="1">
        <v>8907.9599999999991</v>
      </c>
      <c r="E3625" s="1">
        <v>5655.21</v>
      </c>
      <c r="F3625" s="1">
        <v>14563.17</v>
      </c>
    </row>
    <row r="3626" spans="1:6" x14ac:dyDescent="0.2">
      <c r="A3626" s="1" t="s">
        <v>7344</v>
      </c>
      <c r="B3626" s="1" t="s">
        <v>7345</v>
      </c>
      <c r="C3626" s="1" t="s">
        <v>327</v>
      </c>
      <c r="D3626" s="1">
        <v>13257.41</v>
      </c>
      <c r="E3626" s="1">
        <v>7049.06</v>
      </c>
      <c r="F3626" s="1">
        <v>20306.47</v>
      </c>
    </row>
    <row r="3627" spans="1:6" x14ac:dyDescent="0.2">
      <c r="A3627" s="1" t="s">
        <v>7346</v>
      </c>
      <c r="B3627" s="1" t="s">
        <v>7347</v>
      </c>
    </row>
    <row r="3628" spans="1:6" x14ac:dyDescent="0.2">
      <c r="A3628" s="1" t="s">
        <v>7348</v>
      </c>
      <c r="B3628" s="1" t="s">
        <v>7349</v>
      </c>
      <c r="C3628" s="1" t="s">
        <v>327</v>
      </c>
      <c r="D3628" s="1">
        <v>2450.2199999999998</v>
      </c>
      <c r="E3628" s="1">
        <v>1318.3</v>
      </c>
      <c r="F3628" s="1">
        <v>3768.52</v>
      </c>
    </row>
    <row r="3629" spans="1:6" x14ac:dyDescent="0.2">
      <c r="A3629" s="1" t="s">
        <v>7350</v>
      </c>
      <c r="B3629" s="1" t="s">
        <v>7351</v>
      </c>
      <c r="C3629" s="1" t="s">
        <v>327</v>
      </c>
      <c r="D3629" s="1">
        <v>6814.12</v>
      </c>
      <c r="E3629" s="1">
        <v>1969</v>
      </c>
      <c r="F3629" s="1">
        <v>8783.1200000000008</v>
      </c>
    </row>
    <row r="3630" spans="1:6" x14ac:dyDescent="0.2">
      <c r="A3630" s="1" t="s">
        <v>7352</v>
      </c>
      <c r="B3630" s="1" t="s">
        <v>7353</v>
      </c>
      <c r="C3630" s="1" t="s">
        <v>327</v>
      </c>
      <c r="D3630" s="1">
        <v>10199.280000000001</v>
      </c>
      <c r="E3630" s="1">
        <v>3938.01</v>
      </c>
      <c r="F3630" s="1">
        <v>14137.29</v>
      </c>
    </row>
    <row r="3631" spans="1:6" x14ac:dyDescent="0.2">
      <c r="A3631" s="1" t="s">
        <v>7354</v>
      </c>
      <c r="B3631" s="1" t="s">
        <v>7355</v>
      </c>
      <c r="C3631" s="1" t="s">
        <v>437</v>
      </c>
      <c r="D3631" s="1">
        <v>1351.08</v>
      </c>
      <c r="E3631" s="1">
        <v>655.38</v>
      </c>
      <c r="F3631" s="1">
        <v>2006.46</v>
      </c>
    </row>
    <row r="3632" spans="1:6" x14ac:dyDescent="0.2">
      <c r="A3632" s="1" t="s">
        <v>7356</v>
      </c>
      <c r="B3632" s="1" t="s">
        <v>7357</v>
      </c>
      <c r="C3632" s="1" t="s">
        <v>327</v>
      </c>
      <c r="D3632" s="1">
        <v>765.6</v>
      </c>
      <c r="E3632" s="1">
        <v>37.4</v>
      </c>
      <c r="F3632" s="1">
        <v>803</v>
      </c>
    </row>
    <row r="3633" spans="1:6" x14ac:dyDescent="0.2">
      <c r="A3633" s="1" t="s">
        <v>7358</v>
      </c>
      <c r="B3633" s="1" t="s">
        <v>7359</v>
      </c>
    </row>
    <row r="3634" spans="1:6" x14ac:dyDescent="0.2">
      <c r="A3634" s="1" t="s">
        <v>7360</v>
      </c>
      <c r="B3634" s="1" t="s">
        <v>7361</v>
      </c>
      <c r="C3634" s="1" t="s">
        <v>437</v>
      </c>
      <c r="D3634" s="1">
        <v>370.06</v>
      </c>
      <c r="E3634" s="1">
        <v>27.14</v>
      </c>
      <c r="F3634" s="1">
        <v>397.2</v>
      </c>
    </row>
    <row r="3635" spans="1:6" x14ac:dyDescent="0.2">
      <c r="A3635" s="1" t="s">
        <v>7362</v>
      </c>
      <c r="B3635" s="1" t="s">
        <v>7363</v>
      </c>
      <c r="C3635" s="1" t="s">
        <v>437</v>
      </c>
      <c r="D3635" s="1">
        <v>501.36</v>
      </c>
      <c r="E3635" s="1">
        <v>40.71</v>
      </c>
      <c r="F3635" s="1">
        <v>542.07000000000005</v>
      </c>
    </row>
    <row r="3636" spans="1:6" x14ac:dyDescent="0.2">
      <c r="A3636" s="1" t="s">
        <v>7364</v>
      </c>
      <c r="B3636" s="1" t="s">
        <v>7365</v>
      </c>
      <c r="C3636" s="1" t="s">
        <v>437</v>
      </c>
      <c r="D3636" s="1">
        <v>587.74</v>
      </c>
      <c r="E3636" s="1">
        <v>54.27</v>
      </c>
      <c r="F3636" s="1">
        <v>642.01</v>
      </c>
    </row>
    <row r="3637" spans="1:6" x14ac:dyDescent="0.2">
      <c r="A3637" s="1" t="s">
        <v>7366</v>
      </c>
      <c r="B3637" s="1" t="s">
        <v>7367</v>
      </c>
      <c r="C3637" s="1" t="s">
        <v>437</v>
      </c>
      <c r="D3637" s="1">
        <v>894.49</v>
      </c>
      <c r="E3637" s="1">
        <v>67.84</v>
      </c>
      <c r="F3637" s="1">
        <v>962.33</v>
      </c>
    </row>
    <row r="3638" spans="1:6" x14ac:dyDescent="0.2">
      <c r="A3638" s="1" t="s">
        <v>7368</v>
      </c>
      <c r="B3638" s="1" t="s">
        <v>7369</v>
      </c>
      <c r="C3638" s="1" t="s">
        <v>437</v>
      </c>
      <c r="D3638" s="1">
        <v>1398.15</v>
      </c>
      <c r="E3638" s="1">
        <v>81.41</v>
      </c>
      <c r="F3638" s="1">
        <v>1479.56</v>
      </c>
    </row>
    <row r="3639" spans="1:6" x14ac:dyDescent="0.2">
      <c r="A3639" s="1" t="s">
        <v>7370</v>
      </c>
      <c r="B3639" s="1" t="s">
        <v>7371</v>
      </c>
      <c r="C3639" s="1" t="s">
        <v>437</v>
      </c>
      <c r="D3639" s="1">
        <v>2581.27</v>
      </c>
      <c r="E3639" s="1">
        <v>135.68</v>
      </c>
      <c r="F3639" s="1">
        <v>2716.95</v>
      </c>
    </row>
    <row r="3640" spans="1:6" x14ac:dyDescent="0.2">
      <c r="A3640" s="1" t="s">
        <v>7372</v>
      </c>
      <c r="B3640" s="1" t="s">
        <v>7373</v>
      </c>
    </row>
    <row r="3641" spans="1:6" x14ac:dyDescent="0.2">
      <c r="A3641" s="1" t="s">
        <v>7374</v>
      </c>
      <c r="B3641" s="1" t="s">
        <v>7375</v>
      </c>
      <c r="C3641" s="1" t="s">
        <v>327</v>
      </c>
      <c r="D3641" s="1">
        <v>873.48</v>
      </c>
      <c r="E3641" s="1">
        <v>16.59</v>
      </c>
      <c r="F3641" s="1">
        <v>890.07</v>
      </c>
    </row>
    <row r="3642" spans="1:6" x14ac:dyDescent="0.2">
      <c r="A3642" s="1" t="s">
        <v>268</v>
      </c>
      <c r="B3642" s="1" t="s">
        <v>7376</v>
      </c>
      <c r="C3642" s="1" t="s">
        <v>327</v>
      </c>
      <c r="D3642" s="1">
        <v>287.95999999999998</v>
      </c>
      <c r="E3642" s="1">
        <v>20.74</v>
      </c>
      <c r="F3642" s="1">
        <v>308.7</v>
      </c>
    </row>
    <row r="3643" spans="1:6" x14ac:dyDescent="0.2">
      <c r="A3643" s="1" t="s">
        <v>7377</v>
      </c>
      <c r="B3643" s="1" t="s">
        <v>269</v>
      </c>
    </row>
    <row r="3644" spans="1:6" x14ac:dyDescent="0.2">
      <c r="A3644" s="1" t="s">
        <v>7378</v>
      </c>
      <c r="B3644" s="1" t="s">
        <v>7379</v>
      </c>
    </row>
    <row r="3645" spans="1:6" x14ac:dyDescent="0.2">
      <c r="A3645" s="1" t="s">
        <v>7380</v>
      </c>
      <c r="B3645" s="1" t="s">
        <v>7381</v>
      </c>
      <c r="C3645" s="1" t="s">
        <v>327</v>
      </c>
      <c r="D3645" s="1">
        <v>1194.23</v>
      </c>
      <c r="E3645" s="1">
        <v>145.15</v>
      </c>
      <c r="F3645" s="1">
        <v>1339.38</v>
      </c>
    </row>
    <row r="3646" spans="1:6" x14ac:dyDescent="0.2">
      <c r="A3646" s="1" t="s">
        <v>7382</v>
      </c>
      <c r="B3646" s="1" t="s">
        <v>7383</v>
      </c>
      <c r="C3646" s="1" t="s">
        <v>327</v>
      </c>
      <c r="D3646" s="1">
        <v>370.07</v>
      </c>
      <c r="E3646" s="1">
        <v>145.15</v>
      </c>
      <c r="F3646" s="1">
        <v>515.22</v>
      </c>
    </row>
    <row r="3647" spans="1:6" x14ac:dyDescent="0.2">
      <c r="A3647" s="1" t="s">
        <v>7384</v>
      </c>
      <c r="B3647" s="1" t="s">
        <v>7385</v>
      </c>
      <c r="C3647" s="1" t="s">
        <v>437</v>
      </c>
      <c r="D3647" s="1">
        <v>20.420000000000002</v>
      </c>
      <c r="E3647" s="1">
        <v>4.1500000000000004</v>
      </c>
      <c r="F3647" s="1">
        <v>24.57</v>
      </c>
    </row>
    <row r="3648" spans="1:6" x14ac:dyDescent="0.2">
      <c r="A3648" s="1" t="s">
        <v>7386</v>
      </c>
      <c r="B3648" s="1" t="s">
        <v>7387</v>
      </c>
      <c r="C3648" s="1" t="s">
        <v>327</v>
      </c>
      <c r="D3648" s="1">
        <v>77.790000000000006</v>
      </c>
      <c r="E3648" s="1">
        <v>12.44</v>
      </c>
      <c r="F3648" s="1">
        <v>90.23</v>
      </c>
    </row>
    <row r="3649" spans="1:6" x14ac:dyDescent="0.2">
      <c r="A3649" s="1" t="s">
        <v>7388</v>
      </c>
      <c r="B3649" s="1" t="s">
        <v>7389</v>
      </c>
      <c r="C3649" s="1" t="s">
        <v>437</v>
      </c>
      <c r="D3649" s="1">
        <v>32.83</v>
      </c>
      <c r="E3649" s="1">
        <v>4.1500000000000004</v>
      </c>
      <c r="F3649" s="1">
        <v>36.979999999999997</v>
      </c>
    </row>
    <row r="3650" spans="1:6" x14ac:dyDescent="0.2">
      <c r="A3650" s="1" t="s">
        <v>7390</v>
      </c>
      <c r="B3650" s="1" t="s">
        <v>7391</v>
      </c>
      <c r="C3650" s="1" t="s">
        <v>327</v>
      </c>
      <c r="D3650" s="1">
        <v>218.84</v>
      </c>
      <c r="E3650" s="1">
        <v>4.1500000000000004</v>
      </c>
      <c r="F3650" s="1">
        <v>222.99</v>
      </c>
    </row>
    <row r="3651" spans="1:6" x14ac:dyDescent="0.2">
      <c r="A3651" s="1" t="s">
        <v>7392</v>
      </c>
      <c r="B3651" s="1" t="s">
        <v>7393</v>
      </c>
      <c r="C3651" s="1" t="s">
        <v>327</v>
      </c>
      <c r="D3651" s="1">
        <v>3980.75</v>
      </c>
      <c r="E3651" s="1">
        <v>228.08</v>
      </c>
      <c r="F3651" s="1">
        <v>4208.83</v>
      </c>
    </row>
    <row r="3652" spans="1:6" x14ac:dyDescent="0.2">
      <c r="A3652" s="1" t="s">
        <v>7394</v>
      </c>
      <c r="B3652" s="1" t="s">
        <v>7395</v>
      </c>
      <c r="C3652" s="1" t="s">
        <v>327</v>
      </c>
      <c r="D3652" s="1">
        <v>65.5</v>
      </c>
      <c r="E3652" s="1">
        <v>4.1500000000000004</v>
      </c>
      <c r="F3652" s="1">
        <v>69.650000000000006</v>
      </c>
    </row>
    <row r="3653" spans="1:6" x14ac:dyDescent="0.2">
      <c r="A3653" s="1" t="s">
        <v>7396</v>
      </c>
      <c r="B3653" s="1" t="s">
        <v>7397</v>
      </c>
      <c r="C3653" s="1" t="s">
        <v>327</v>
      </c>
      <c r="D3653" s="1">
        <v>100.21</v>
      </c>
      <c r="E3653" s="1">
        <v>4.1500000000000004</v>
      </c>
      <c r="F3653" s="1">
        <v>104.36</v>
      </c>
    </row>
    <row r="3654" spans="1:6" x14ac:dyDescent="0.2">
      <c r="A3654" s="1" t="s">
        <v>7398</v>
      </c>
      <c r="B3654" s="1" t="s">
        <v>7399</v>
      </c>
      <c r="C3654" s="1" t="s">
        <v>327</v>
      </c>
      <c r="D3654" s="1">
        <v>1847.11</v>
      </c>
      <c r="E3654" s="1">
        <v>53.22</v>
      </c>
      <c r="F3654" s="1">
        <v>1900.33</v>
      </c>
    </row>
    <row r="3655" spans="1:6" x14ac:dyDescent="0.2">
      <c r="A3655" s="1" t="s">
        <v>7400</v>
      </c>
      <c r="B3655" s="1" t="s">
        <v>7401</v>
      </c>
      <c r="C3655" s="1" t="s">
        <v>327</v>
      </c>
      <c r="D3655" s="1">
        <v>99.91</v>
      </c>
      <c r="E3655" s="1">
        <v>4.1500000000000004</v>
      </c>
      <c r="F3655" s="1">
        <v>104.06</v>
      </c>
    </row>
    <row r="3656" spans="1:6" x14ac:dyDescent="0.2">
      <c r="A3656" s="1" t="s">
        <v>7402</v>
      </c>
      <c r="B3656" s="1" t="s">
        <v>7403</v>
      </c>
      <c r="C3656" s="1" t="s">
        <v>327</v>
      </c>
      <c r="D3656" s="1">
        <v>66.81</v>
      </c>
      <c r="E3656" s="1">
        <v>4.1500000000000004</v>
      </c>
      <c r="F3656" s="1">
        <v>70.959999999999994</v>
      </c>
    </row>
    <row r="3657" spans="1:6" x14ac:dyDescent="0.2">
      <c r="A3657" s="1" t="s">
        <v>7404</v>
      </c>
      <c r="B3657" s="1" t="s">
        <v>7405</v>
      </c>
      <c r="C3657" s="1" t="s">
        <v>327</v>
      </c>
      <c r="D3657" s="1">
        <v>18.38</v>
      </c>
      <c r="E3657" s="1">
        <v>0.56000000000000005</v>
      </c>
      <c r="F3657" s="1">
        <v>18.940000000000001</v>
      </c>
    </row>
    <row r="3658" spans="1:6" x14ac:dyDescent="0.2">
      <c r="A3658" s="1" t="s">
        <v>7406</v>
      </c>
      <c r="B3658" s="1" t="s">
        <v>7407</v>
      </c>
      <c r="C3658" s="1" t="s">
        <v>327</v>
      </c>
      <c r="D3658" s="1">
        <v>150.13999999999999</v>
      </c>
      <c r="E3658" s="1">
        <v>4.1500000000000004</v>
      </c>
      <c r="F3658" s="1">
        <v>154.29</v>
      </c>
    </row>
    <row r="3659" spans="1:6" x14ac:dyDescent="0.2">
      <c r="A3659" s="1" t="s">
        <v>7408</v>
      </c>
      <c r="B3659" s="1" t="s">
        <v>7409</v>
      </c>
      <c r="C3659" s="1" t="s">
        <v>327</v>
      </c>
      <c r="D3659" s="1">
        <v>1858.33</v>
      </c>
      <c r="E3659" s="1">
        <v>215.64</v>
      </c>
      <c r="F3659" s="1">
        <v>2073.9699999999998</v>
      </c>
    </row>
    <row r="3660" spans="1:6" x14ac:dyDescent="0.2">
      <c r="A3660" s="1" t="s">
        <v>7410</v>
      </c>
      <c r="B3660" s="1" t="s">
        <v>7411</v>
      </c>
      <c r="C3660" s="1" t="s">
        <v>327</v>
      </c>
      <c r="D3660" s="1">
        <v>2464.98</v>
      </c>
      <c r="E3660" s="1">
        <v>215.64</v>
      </c>
      <c r="F3660" s="1">
        <v>2680.62</v>
      </c>
    </row>
    <row r="3661" spans="1:6" x14ac:dyDescent="0.2">
      <c r="A3661" s="1" t="s">
        <v>270</v>
      </c>
      <c r="B3661" s="1" t="s">
        <v>7412</v>
      </c>
      <c r="C3661" s="1" t="s">
        <v>327</v>
      </c>
      <c r="D3661" s="1">
        <v>2676.83</v>
      </c>
      <c r="E3661" s="1">
        <v>675.17</v>
      </c>
      <c r="F3661" s="1">
        <v>3352</v>
      </c>
    </row>
    <row r="3662" spans="1:6" x14ac:dyDescent="0.2">
      <c r="A3662" s="1" t="s">
        <v>7413</v>
      </c>
      <c r="B3662" s="1" t="s">
        <v>7414</v>
      </c>
    </row>
    <row r="3663" spans="1:6" x14ac:dyDescent="0.2">
      <c r="A3663" s="1" t="s">
        <v>7415</v>
      </c>
      <c r="B3663" s="1" t="s">
        <v>7416</v>
      </c>
      <c r="C3663" s="1" t="s">
        <v>327</v>
      </c>
      <c r="D3663" s="1">
        <v>29.83</v>
      </c>
      <c r="E3663" s="1">
        <v>14.59</v>
      </c>
      <c r="F3663" s="1">
        <v>44.42</v>
      </c>
    </row>
    <row r="3664" spans="1:6" x14ac:dyDescent="0.2">
      <c r="A3664" s="1" t="s">
        <v>7417</v>
      </c>
      <c r="B3664" s="1" t="s">
        <v>7418</v>
      </c>
      <c r="C3664" s="1" t="s">
        <v>327</v>
      </c>
      <c r="D3664" s="1">
        <v>1167.26</v>
      </c>
      <c r="E3664" s="1">
        <v>20.74</v>
      </c>
      <c r="F3664" s="1">
        <v>1188</v>
      </c>
    </row>
    <row r="3665" spans="1:6" x14ac:dyDescent="0.2">
      <c r="A3665" s="1" t="s">
        <v>7419</v>
      </c>
      <c r="B3665" s="1" t="s">
        <v>7420</v>
      </c>
      <c r="C3665" s="1" t="s">
        <v>327</v>
      </c>
      <c r="D3665" s="1">
        <v>32.409999999999997</v>
      </c>
      <c r="E3665" s="1">
        <v>14.59</v>
      </c>
      <c r="F3665" s="1">
        <v>47</v>
      </c>
    </row>
    <row r="3666" spans="1:6" x14ac:dyDescent="0.2">
      <c r="A3666" s="1" t="s">
        <v>7421</v>
      </c>
      <c r="B3666" s="1" t="s">
        <v>7422</v>
      </c>
      <c r="C3666" s="1" t="s">
        <v>327</v>
      </c>
      <c r="D3666" s="1">
        <v>8963.44</v>
      </c>
      <c r="E3666" s="1">
        <v>124.41</v>
      </c>
      <c r="F3666" s="1">
        <v>9087.85</v>
      </c>
    </row>
    <row r="3667" spans="1:6" x14ac:dyDescent="0.2">
      <c r="A3667" s="1" t="s">
        <v>7423</v>
      </c>
      <c r="B3667" s="1" t="s">
        <v>7424</v>
      </c>
    </row>
    <row r="3668" spans="1:6" x14ac:dyDescent="0.2">
      <c r="A3668" s="1" t="s">
        <v>7425</v>
      </c>
      <c r="B3668" s="1" t="s">
        <v>7426</v>
      </c>
      <c r="C3668" s="1" t="s">
        <v>327</v>
      </c>
      <c r="D3668" s="1">
        <v>239.98</v>
      </c>
      <c r="E3668" s="1">
        <v>33.18</v>
      </c>
      <c r="F3668" s="1">
        <v>273.16000000000003</v>
      </c>
    </row>
    <row r="3669" spans="1:6" x14ac:dyDescent="0.2">
      <c r="A3669" s="1" t="s">
        <v>7427</v>
      </c>
      <c r="B3669" s="1" t="s">
        <v>7428</v>
      </c>
      <c r="C3669" s="1" t="s">
        <v>327</v>
      </c>
      <c r="D3669" s="1">
        <v>26248.44</v>
      </c>
      <c r="E3669" s="1">
        <v>13.21</v>
      </c>
      <c r="F3669" s="1">
        <v>26261.65</v>
      </c>
    </row>
    <row r="3670" spans="1:6" x14ac:dyDescent="0.2">
      <c r="A3670" s="1" t="s">
        <v>7429</v>
      </c>
      <c r="B3670" s="1" t="s">
        <v>7430</v>
      </c>
      <c r="C3670" s="1" t="s">
        <v>327</v>
      </c>
      <c r="D3670" s="1">
        <v>321.31</v>
      </c>
      <c r="E3670" s="1">
        <v>20.74</v>
      </c>
      <c r="F3670" s="1">
        <v>342.05</v>
      </c>
    </row>
    <row r="3671" spans="1:6" x14ac:dyDescent="0.2">
      <c r="A3671" s="1" t="s">
        <v>7431</v>
      </c>
      <c r="B3671" s="1" t="s">
        <v>7432</v>
      </c>
      <c r="C3671" s="1" t="s">
        <v>327</v>
      </c>
      <c r="D3671" s="1">
        <v>86.7</v>
      </c>
      <c r="E3671" s="1">
        <v>20.74</v>
      </c>
      <c r="F3671" s="1">
        <v>107.44</v>
      </c>
    </row>
    <row r="3672" spans="1:6" x14ac:dyDescent="0.2">
      <c r="A3672" s="1" t="s">
        <v>271</v>
      </c>
      <c r="B3672" s="1" t="s">
        <v>7433</v>
      </c>
      <c r="C3672" s="1" t="s">
        <v>327</v>
      </c>
      <c r="D3672" s="1">
        <v>277.76</v>
      </c>
      <c r="E3672" s="1">
        <v>12.44</v>
      </c>
      <c r="F3672" s="1">
        <v>290.2</v>
      </c>
    </row>
    <row r="3673" spans="1:6" x14ac:dyDescent="0.2">
      <c r="A3673" s="1" t="s">
        <v>7434</v>
      </c>
      <c r="B3673" s="1" t="s">
        <v>7435</v>
      </c>
      <c r="C3673" s="1" t="s">
        <v>327</v>
      </c>
      <c r="D3673" s="1">
        <v>68.69</v>
      </c>
      <c r="E3673" s="1">
        <v>12.44</v>
      </c>
      <c r="F3673" s="1">
        <v>81.13</v>
      </c>
    </row>
    <row r="3674" spans="1:6" x14ac:dyDescent="0.2">
      <c r="A3674" s="1" t="s">
        <v>7436</v>
      </c>
      <c r="B3674" s="1" t="s">
        <v>7437</v>
      </c>
      <c r="C3674" s="1" t="s">
        <v>327</v>
      </c>
      <c r="D3674" s="1">
        <v>169.19</v>
      </c>
      <c r="E3674" s="1">
        <v>12.44</v>
      </c>
      <c r="F3674" s="1">
        <v>181.63</v>
      </c>
    </row>
    <row r="3675" spans="1:6" x14ac:dyDescent="0.2">
      <c r="A3675" s="1" t="s">
        <v>7438</v>
      </c>
      <c r="B3675" s="1" t="s">
        <v>7439</v>
      </c>
      <c r="C3675" s="1" t="s">
        <v>327</v>
      </c>
      <c r="D3675" s="1">
        <v>428.96</v>
      </c>
      <c r="E3675" s="1">
        <v>12.44</v>
      </c>
      <c r="F3675" s="1">
        <v>441.4</v>
      </c>
    </row>
    <row r="3676" spans="1:6" x14ac:dyDescent="0.2">
      <c r="A3676" s="1" t="s">
        <v>7440</v>
      </c>
      <c r="B3676" s="1" t="s">
        <v>7441</v>
      </c>
      <c r="C3676" s="1" t="s">
        <v>327</v>
      </c>
      <c r="D3676" s="1">
        <v>290.49</v>
      </c>
      <c r="E3676" s="1">
        <v>12.44</v>
      </c>
      <c r="F3676" s="1">
        <v>302.93</v>
      </c>
    </row>
    <row r="3677" spans="1:6" x14ac:dyDescent="0.2">
      <c r="A3677" s="1" t="s">
        <v>7442</v>
      </c>
      <c r="B3677" s="1" t="s">
        <v>7443</v>
      </c>
      <c r="C3677" s="1" t="s">
        <v>327</v>
      </c>
      <c r="D3677" s="1">
        <v>874.27</v>
      </c>
      <c r="E3677" s="1">
        <v>13.21</v>
      </c>
      <c r="F3677" s="1">
        <v>887.48</v>
      </c>
    </row>
    <row r="3678" spans="1:6" x14ac:dyDescent="0.2">
      <c r="A3678" s="1" t="s">
        <v>7444</v>
      </c>
      <c r="B3678" s="1" t="s">
        <v>7445</v>
      </c>
      <c r="C3678" s="1" t="s">
        <v>327</v>
      </c>
      <c r="D3678" s="1">
        <v>279.02999999999997</v>
      </c>
      <c r="E3678" s="1">
        <v>13.21</v>
      </c>
      <c r="F3678" s="1">
        <v>292.24</v>
      </c>
    </row>
    <row r="3679" spans="1:6" x14ac:dyDescent="0.2">
      <c r="A3679" s="1" t="s">
        <v>7446</v>
      </c>
      <c r="B3679" s="1" t="s">
        <v>7447</v>
      </c>
      <c r="C3679" s="1" t="s">
        <v>327</v>
      </c>
      <c r="D3679" s="1">
        <v>713.87</v>
      </c>
      <c r="E3679" s="1">
        <v>13.21</v>
      </c>
      <c r="F3679" s="1">
        <v>727.08</v>
      </c>
    </row>
    <row r="3680" spans="1:6" x14ac:dyDescent="0.2">
      <c r="A3680" s="1" t="s">
        <v>7448</v>
      </c>
      <c r="B3680" s="1" t="s">
        <v>7449</v>
      </c>
      <c r="C3680" s="1" t="s">
        <v>327</v>
      </c>
      <c r="D3680" s="1">
        <v>56.49</v>
      </c>
      <c r="E3680" s="1">
        <v>12.44</v>
      </c>
      <c r="F3680" s="1">
        <v>68.930000000000007</v>
      </c>
    </row>
    <row r="3681" spans="1:6" x14ac:dyDescent="0.2">
      <c r="A3681" s="1" t="s">
        <v>7450</v>
      </c>
      <c r="B3681" s="1" t="s">
        <v>7451</v>
      </c>
      <c r="C3681" s="1" t="s">
        <v>327</v>
      </c>
      <c r="D3681" s="1">
        <v>289.70999999999998</v>
      </c>
      <c r="E3681" s="1">
        <v>13.21</v>
      </c>
      <c r="F3681" s="1">
        <v>302.92</v>
      </c>
    </row>
    <row r="3682" spans="1:6" x14ac:dyDescent="0.2">
      <c r="A3682" s="1" t="s">
        <v>7452</v>
      </c>
      <c r="B3682" s="1" t="s">
        <v>7453</v>
      </c>
      <c r="C3682" s="1" t="s">
        <v>327</v>
      </c>
      <c r="D3682" s="1">
        <v>110.11</v>
      </c>
      <c r="E3682" s="1">
        <v>45.62</v>
      </c>
      <c r="F3682" s="1">
        <v>155.72999999999999</v>
      </c>
    </row>
    <row r="3683" spans="1:6" x14ac:dyDescent="0.2">
      <c r="A3683" s="1" t="s">
        <v>7454</v>
      </c>
      <c r="B3683" s="1" t="s">
        <v>7455</v>
      </c>
      <c r="C3683" s="1" t="s">
        <v>327</v>
      </c>
      <c r="D3683" s="1">
        <v>206.06</v>
      </c>
      <c r="E3683" s="1">
        <v>41.47</v>
      </c>
      <c r="F3683" s="1">
        <v>247.53</v>
      </c>
    </row>
    <row r="3684" spans="1:6" x14ac:dyDescent="0.2">
      <c r="A3684" s="1" t="s">
        <v>7456</v>
      </c>
      <c r="B3684" s="1" t="s">
        <v>7457</v>
      </c>
      <c r="C3684" s="1" t="s">
        <v>327</v>
      </c>
      <c r="D3684" s="1">
        <v>1274.5899999999999</v>
      </c>
      <c r="E3684" s="1">
        <v>12.44</v>
      </c>
      <c r="F3684" s="1">
        <v>1287.03</v>
      </c>
    </row>
    <row r="3685" spans="1:6" x14ac:dyDescent="0.2">
      <c r="A3685" s="1" t="s">
        <v>7458</v>
      </c>
      <c r="B3685" s="1" t="s">
        <v>7459</v>
      </c>
      <c r="C3685" s="1" t="s">
        <v>327</v>
      </c>
      <c r="D3685" s="1">
        <v>194.71</v>
      </c>
      <c r="E3685" s="1">
        <v>12.44</v>
      </c>
      <c r="F3685" s="1">
        <v>207.15</v>
      </c>
    </row>
    <row r="3686" spans="1:6" x14ac:dyDescent="0.2">
      <c r="A3686" s="1" t="s">
        <v>7460</v>
      </c>
      <c r="B3686" s="1" t="s">
        <v>7461</v>
      </c>
      <c r="C3686" s="1" t="s">
        <v>327</v>
      </c>
      <c r="D3686" s="1">
        <v>193.55</v>
      </c>
      <c r="E3686" s="1">
        <v>20.74</v>
      </c>
      <c r="F3686" s="1">
        <v>214.29</v>
      </c>
    </row>
    <row r="3687" spans="1:6" x14ac:dyDescent="0.2">
      <c r="A3687" s="1" t="s">
        <v>7462</v>
      </c>
      <c r="B3687" s="1" t="s">
        <v>7463</v>
      </c>
      <c r="C3687" s="1" t="s">
        <v>327</v>
      </c>
      <c r="D3687" s="1">
        <v>441.46</v>
      </c>
      <c r="E3687" s="1">
        <v>12.44</v>
      </c>
      <c r="F3687" s="1">
        <v>453.9</v>
      </c>
    </row>
    <row r="3688" spans="1:6" x14ac:dyDescent="0.2">
      <c r="A3688" s="1" t="s">
        <v>272</v>
      </c>
      <c r="B3688" s="1" t="s">
        <v>7464</v>
      </c>
      <c r="C3688" s="1" t="s">
        <v>327</v>
      </c>
      <c r="D3688" s="1">
        <v>374.54</v>
      </c>
      <c r="E3688" s="1">
        <v>10.37</v>
      </c>
      <c r="F3688" s="1">
        <v>384.91</v>
      </c>
    </row>
    <row r="3689" spans="1:6" x14ac:dyDescent="0.2">
      <c r="A3689" s="1" t="s">
        <v>7465</v>
      </c>
      <c r="B3689" s="1" t="s">
        <v>7466</v>
      </c>
      <c r="C3689" s="1" t="s">
        <v>327</v>
      </c>
      <c r="D3689" s="1">
        <v>162.94</v>
      </c>
      <c r="E3689" s="1">
        <v>10.37</v>
      </c>
      <c r="F3689" s="1">
        <v>173.31</v>
      </c>
    </row>
    <row r="3690" spans="1:6" x14ac:dyDescent="0.2">
      <c r="A3690" s="1" t="s">
        <v>7467</v>
      </c>
      <c r="B3690" s="1" t="s">
        <v>7468</v>
      </c>
    </row>
    <row r="3691" spans="1:6" x14ac:dyDescent="0.2">
      <c r="A3691" s="1" t="s">
        <v>7469</v>
      </c>
      <c r="B3691" s="1" t="s">
        <v>7470</v>
      </c>
      <c r="C3691" s="1" t="s">
        <v>327</v>
      </c>
      <c r="D3691" s="1">
        <v>1372.82</v>
      </c>
      <c r="E3691" s="1">
        <v>17.22</v>
      </c>
      <c r="F3691" s="1">
        <v>1390.04</v>
      </c>
    </row>
    <row r="3692" spans="1:6" x14ac:dyDescent="0.2">
      <c r="A3692" s="1" t="s">
        <v>7471</v>
      </c>
      <c r="B3692" s="1" t="s">
        <v>7472</v>
      </c>
      <c r="C3692" s="1" t="s">
        <v>327</v>
      </c>
      <c r="D3692" s="1">
        <v>5707.6</v>
      </c>
      <c r="E3692" s="1">
        <v>17.22</v>
      </c>
      <c r="F3692" s="1">
        <v>5724.82</v>
      </c>
    </row>
    <row r="3693" spans="1:6" x14ac:dyDescent="0.2">
      <c r="A3693" s="1" t="s">
        <v>7473</v>
      </c>
      <c r="B3693" s="1" t="s">
        <v>7474</v>
      </c>
      <c r="C3693" s="1" t="s">
        <v>327</v>
      </c>
      <c r="D3693" s="1">
        <v>169.9</v>
      </c>
      <c r="E3693" s="1">
        <v>17.22</v>
      </c>
      <c r="F3693" s="1">
        <v>187.12</v>
      </c>
    </row>
    <row r="3694" spans="1:6" x14ac:dyDescent="0.2">
      <c r="A3694" s="1" t="s">
        <v>273</v>
      </c>
      <c r="B3694" s="1" t="s">
        <v>7475</v>
      </c>
      <c r="C3694" s="1" t="s">
        <v>327</v>
      </c>
      <c r="D3694" s="1">
        <v>237.41</v>
      </c>
      <c r="E3694" s="1">
        <v>17.22</v>
      </c>
      <c r="F3694" s="1">
        <v>254.63</v>
      </c>
    </row>
    <row r="3695" spans="1:6" x14ac:dyDescent="0.2">
      <c r="A3695" s="1" t="s">
        <v>7476</v>
      </c>
      <c r="B3695" s="1" t="s">
        <v>7477</v>
      </c>
      <c r="C3695" s="1" t="s">
        <v>327</v>
      </c>
      <c r="D3695" s="1">
        <v>280.51</v>
      </c>
      <c r="E3695" s="1">
        <v>17.22</v>
      </c>
      <c r="F3695" s="1">
        <v>297.73</v>
      </c>
    </row>
    <row r="3696" spans="1:6" x14ac:dyDescent="0.2">
      <c r="A3696" s="1" t="s">
        <v>7478</v>
      </c>
      <c r="B3696" s="1" t="s">
        <v>7479</v>
      </c>
      <c r="C3696" s="1" t="s">
        <v>327</v>
      </c>
      <c r="D3696" s="1">
        <v>1400.21</v>
      </c>
      <c r="F3696" s="1">
        <v>1400.21</v>
      </c>
    </row>
    <row r="3697" spans="1:6" x14ac:dyDescent="0.2">
      <c r="A3697" s="1" t="s">
        <v>274</v>
      </c>
      <c r="B3697" s="1" t="s">
        <v>7480</v>
      </c>
      <c r="C3697" s="1" t="s">
        <v>327</v>
      </c>
      <c r="D3697" s="1">
        <v>174.5</v>
      </c>
      <c r="E3697" s="1">
        <v>17.22</v>
      </c>
      <c r="F3697" s="1">
        <v>191.72</v>
      </c>
    </row>
    <row r="3698" spans="1:6" x14ac:dyDescent="0.2">
      <c r="A3698" s="1" t="s">
        <v>7481</v>
      </c>
      <c r="B3698" s="1" t="s">
        <v>7482</v>
      </c>
      <c r="C3698" s="1" t="s">
        <v>327</v>
      </c>
      <c r="D3698" s="1">
        <v>208.78</v>
      </c>
      <c r="E3698" s="1">
        <v>17.22</v>
      </c>
      <c r="F3698" s="1">
        <v>226</v>
      </c>
    </row>
    <row r="3699" spans="1:6" x14ac:dyDescent="0.2">
      <c r="A3699" s="1" t="s">
        <v>7483</v>
      </c>
      <c r="B3699" s="1" t="s">
        <v>7484</v>
      </c>
      <c r="C3699" s="1" t="s">
        <v>327</v>
      </c>
      <c r="D3699" s="1">
        <v>239.84</v>
      </c>
      <c r="E3699" s="1">
        <v>17.22</v>
      </c>
      <c r="F3699" s="1">
        <v>257.06</v>
      </c>
    </row>
    <row r="3700" spans="1:6" x14ac:dyDescent="0.2">
      <c r="A3700" s="1" t="s">
        <v>7485</v>
      </c>
      <c r="B3700" s="1" t="s">
        <v>7486</v>
      </c>
      <c r="C3700" s="1" t="s">
        <v>327</v>
      </c>
      <c r="D3700" s="1">
        <v>572.54999999999995</v>
      </c>
      <c r="E3700" s="1">
        <v>17.22</v>
      </c>
      <c r="F3700" s="1">
        <v>589.77</v>
      </c>
    </row>
    <row r="3701" spans="1:6" x14ac:dyDescent="0.2">
      <c r="A3701" s="1" t="s">
        <v>7487</v>
      </c>
      <c r="B3701" s="1" t="s">
        <v>7488</v>
      </c>
      <c r="C3701" s="1" t="s">
        <v>327</v>
      </c>
      <c r="D3701" s="1">
        <v>183.66</v>
      </c>
      <c r="E3701" s="1">
        <v>1.69</v>
      </c>
      <c r="F3701" s="1">
        <v>185.35</v>
      </c>
    </row>
    <row r="3702" spans="1:6" x14ac:dyDescent="0.2">
      <c r="A3702" s="1" t="s">
        <v>275</v>
      </c>
      <c r="B3702" s="1" t="s">
        <v>7489</v>
      </c>
      <c r="C3702" s="1" t="s">
        <v>327</v>
      </c>
      <c r="D3702" s="1">
        <v>293.91000000000003</v>
      </c>
      <c r="E3702" s="1">
        <v>1.69</v>
      </c>
      <c r="F3702" s="1">
        <v>295.60000000000002</v>
      </c>
    </row>
    <row r="3703" spans="1:6" x14ac:dyDescent="0.2">
      <c r="A3703" s="1" t="s">
        <v>7490</v>
      </c>
      <c r="B3703" s="1" t="s">
        <v>7491</v>
      </c>
    </row>
    <row r="3704" spans="1:6" x14ac:dyDescent="0.2">
      <c r="A3704" s="1" t="s">
        <v>7492</v>
      </c>
      <c r="B3704" s="1" t="s">
        <v>7493</v>
      </c>
      <c r="C3704" s="1" t="s">
        <v>1153</v>
      </c>
      <c r="D3704" s="1">
        <v>3.21</v>
      </c>
      <c r="F3704" s="1">
        <v>3.21</v>
      </c>
    </row>
    <row r="3705" spans="1:6" x14ac:dyDescent="0.2">
      <c r="A3705" s="1" t="s">
        <v>7494</v>
      </c>
      <c r="B3705" s="1" t="s">
        <v>7495</v>
      </c>
      <c r="C3705" s="1" t="s">
        <v>886</v>
      </c>
      <c r="D3705" s="1">
        <v>13.26</v>
      </c>
      <c r="F3705" s="1">
        <v>13.26</v>
      </c>
    </row>
    <row r="3706" spans="1:6" x14ac:dyDescent="0.2">
      <c r="A3706" s="1" t="s">
        <v>7496</v>
      </c>
      <c r="B3706" s="1" t="s">
        <v>7497</v>
      </c>
      <c r="C3706" s="1" t="s">
        <v>886</v>
      </c>
      <c r="D3706" s="1">
        <v>10.35</v>
      </c>
      <c r="F3706" s="1">
        <v>10.35</v>
      </c>
    </row>
    <row r="3707" spans="1:6" x14ac:dyDescent="0.2">
      <c r="A3707" s="1" t="s">
        <v>7498</v>
      </c>
      <c r="B3707" s="1" t="s">
        <v>7499</v>
      </c>
      <c r="C3707" s="1" t="s">
        <v>327</v>
      </c>
      <c r="D3707" s="1">
        <v>43.59</v>
      </c>
      <c r="F3707" s="1">
        <v>43.59</v>
      </c>
    </row>
    <row r="3708" spans="1:6" x14ac:dyDescent="0.2">
      <c r="A3708" s="1" t="s">
        <v>7500</v>
      </c>
      <c r="B3708" s="1" t="s">
        <v>7501</v>
      </c>
      <c r="C3708" s="1" t="s">
        <v>327</v>
      </c>
      <c r="D3708" s="1">
        <v>25.31</v>
      </c>
      <c r="F3708" s="1">
        <v>25.31</v>
      </c>
    </row>
    <row r="3709" spans="1:6" x14ac:dyDescent="0.2">
      <c r="A3709" s="1" t="s">
        <v>7502</v>
      </c>
      <c r="B3709" s="1" t="s">
        <v>7503</v>
      </c>
      <c r="C3709" s="1" t="s">
        <v>327</v>
      </c>
      <c r="D3709" s="1">
        <v>0.06</v>
      </c>
      <c r="E3709" s="1">
        <v>14.59</v>
      </c>
      <c r="F3709" s="1">
        <v>14.65</v>
      </c>
    </row>
    <row r="3710" spans="1:6" x14ac:dyDescent="0.2">
      <c r="A3710" s="1" t="s">
        <v>7504</v>
      </c>
      <c r="B3710" s="1" t="s">
        <v>276</v>
      </c>
    </row>
    <row r="3711" spans="1:6" x14ac:dyDescent="0.2">
      <c r="A3711" s="1" t="s">
        <v>7505</v>
      </c>
      <c r="B3711" s="1" t="s">
        <v>7506</v>
      </c>
    </row>
    <row r="3712" spans="1:6" x14ac:dyDescent="0.2">
      <c r="A3712" s="1" t="s">
        <v>7507</v>
      </c>
      <c r="B3712" s="1" t="s">
        <v>7508</v>
      </c>
      <c r="C3712" s="1" t="s">
        <v>379</v>
      </c>
      <c r="D3712" s="1">
        <v>3.83</v>
      </c>
      <c r="E3712" s="1">
        <v>0.13</v>
      </c>
      <c r="F3712" s="1">
        <v>3.96</v>
      </c>
    </row>
    <row r="3713" spans="1:6" x14ac:dyDescent="0.2">
      <c r="A3713" s="1" t="s">
        <v>7509</v>
      </c>
      <c r="B3713" s="1" t="s">
        <v>7510</v>
      </c>
      <c r="C3713" s="1" t="s">
        <v>379</v>
      </c>
      <c r="D3713" s="1">
        <v>29.27</v>
      </c>
      <c r="E3713" s="1">
        <v>0.27</v>
      </c>
      <c r="F3713" s="1">
        <v>29.54</v>
      </c>
    </row>
    <row r="3714" spans="1:6" x14ac:dyDescent="0.2">
      <c r="A3714" s="1" t="s">
        <v>7511</v>
      </c>
      <c r="B3714" s="1" t="s">
        <v>7512</v>
      </c>
      <c r="C3714" s="1" t="s">
        <v>462</v>
      </c>
      <c r="D3714" s="1">
        <v>24.62</v>
      </c>
      <c r="E3714" s="1">
        <v>0.54</v>
      </c>
      <c r="F3714" s="1">
        <v>25.16</v>
      </c>
    </row>
    <row r="3715" spans="1:6" x14ac:dyDescent="0.2">
      <c r="A3715" s="1" t="s">
        <v>7513</v>
      </c>
      <c r="B3715" s="1" t="s">
        <v>7514</v>
      </c>
      <c r="C3715" s="1" t="s">
        <v>462</v>
      </c>
      <c r="D3715" s="1">
        <v>278.54000000000002</v>
      </c>
      <c r="E3715" s="1">
        <v>25.31</v>
      </c>
      <c r="F3715" s="1">
        <v>303.85000000000002</v>
      </c>
    </row>
    <row r="3716" spans="1:6" x14ac:dyDescent="0.2">
      <c r="A3716" s="1" t="s">
        <v>277</v>
      </c>
      <c r="B3716" s="1" t="s">
        <v>7515</v>
      </c>
      <c r="C3716" s="1" t="s">
        <v>462</v>
      </c>
      <c r="D3716" s="1">
        <v>207.23</v>
      </c>
      <c r="E3716" s="1">
        <v>16.87</v>
      </c>
      <c r="F3716" s="1">
        <v>224.1</v>
      </c>
    </row>
    <row r="3717" spans="1:6" x14ac:dyDescent="0.2">
      <c r="A3717" s="1" t="s">
        <v>7516</v>
      </c>
      <c r="B3717" s="1" t="s">
        <v>7517</v>
      </c>
      <c r="C3717" s="1" t="s">
        <v>462</v>
      </c>
      <c r="D3717" s="1">
        <v>188.49</v>
      </c>
      <c r="E3717" s="1">
        <v>2.6</v>
      </c>
      <c r="F3717" s="1">
        <v>191.09</v>
      </c>
    </row>
    <row r="3718" spans="1:6" x14ac:dyDescent="0.2">
      <c r="A3718" s="1" t="s">
        <v>7518</v>
      </c>
      <c r="B3718" s="1" t="s">
        <v>7519</v>
      </c>
      <c r="C3718" s="1" t="s">
        <v>462</v>
      </c>
      <c r="D3718" s="1">
        <v>1012.89</v>
      </c>
      <c r="E3718" s="1">
        <v>12.65</v>
      </c>
      <c r="F3718" s="1">
        <v>1025.54</v>
      </c>
    </row>
    <row r="3719" spans="1:6" x14ac:dyDescent="0.2">
      <c r="A3719" s="1" t="s">
        <v>7520</v>
      </c>
      <c r="B3719" s="1" t="s">
        <v>7521</v>
      </c>
      <c r="C3719" s="1" t="s">
        <v>462</v>
      </c>
      <c r="D3719" s="1">
        <v>283.55</v>
      </c>
      <c r="F3719" s="1">
        <v>283.55</v>
      </c>
    </row>
    <row r="3720" spans="1:6" x14ac:dyDescent="0.2">
      <c r="A3720" s="1" t="s">
        <v>278</v>
      </c>
      <c r="B3720" s="1" t="s">
        <v>7522</v>
      </c>
      <c r="C3720" s="1" t="s">
        <v>379</v>
      </c>
      <c r="D3720" s="1">
        <v>24.43</v>
      </c>
      <c r="E3720" s="1">
        <v>0.38</v>
      </c>
      <c r="F3720" s="1">
        <v>24.81</v>
      </c>
    </row>
    <row r="3721" spans="1:6" x14ac:dyDescent="0.2">
      <c r="A3721" s="1" t="s">
        <v>7523</v>
      </c>
      <c r="B3721" s="1" t="s">
        <v>7524</v>
      </c>
      <c r="C3721" s="1" t="s">
        <v>379</v>
      </c>
      <c r="E3721" s="1">
        <v>0.67</v>
      </c>
      <c r="F3721" s="1">
        <v>0.67</v>
      </c>
    </row>
    <row r="3722" spans="1:6" x14ac:dyDescent="0.2">
      <c r="A3722" s="1" t="s">
        <v>7525</v>
      </c>
      <c r="B3722" s="1" t="s">
        <v>7526</v>
      </c>
    </row>
    <row r="3723" spans="1:6" x14ac:dyDescent="0.2">
      <c r="A3723" s="1" t="s">
        <v>7527</v>
      </c>
      <c r="B3723" s="1" t="s">
        <v>7528</v>
      </c>
      <c r="C3723" s="1" t="s">
        <v>462</v>
      </c>
      <c r="D3723" s="1">
        <v>114.17</v>
      </c>
      <c r="E3723" s="1">
        <v>10.8</v>
      </c>
      <c r="F3723" s="1">
        <v>124.97</v>
      </c>
    </row>
    <row r="3724" spans="1:6" x14ac:dyDescent="0.2">
      <c r="A3724" s="1" t="s">
        <v>7529</v>
      </c>
      <c r="B3724" s="1" t="s">
        <v>7530</v>
      </c>
      <c r="C3724" s="1" t="s">
        <v>462</v>
      </c>
      <c r="D3724" s="1">
        <v>165.65</v>
      </c>
      <c r="E3724" s="1">
        <v>79.58</v>
      </c>
      <c r="F3724" s="1">
        <v>245.23</v>
      </c>
    </row>
    <row r="3725" spans="1:6" x14ac:dyDescent="0.2">
      <c r="A3725" s="1" t="s">
        <v>7531</v>
      </c>
      <c r="B3725" s="1" t="s">
        <v>7532</v>
      </c>
    </row>
    <row r="3726" spans="1:6" x14ac:dyDescent="0.2">
      <c r="A3726" s="1" t="s">
        <v>7533</v>
      </c>
      <c r="B3726" s="1" t="s">
        <v>7534</v>
      </c>
      <c r="C3726" s="1" t="s">
        <v>462</v>
      </c>
      <c r="D3726" s="1">
        <v>1530.39</v>
      </c>
      <c r="E3726" s="1">
        <v>14.06</v>
      </c>
      <c r="F3726" s="1">
        <v>1544.45</v>
      </c>
    </row>
    <row r="3727" spans="1:6" x14ac:dyDescent="0.2">
      <c r="A3727" s="1" t="s">
        <v>7535</v>
      </c>
      <c r="B3727" s="1" t="s">
        <v>7536</v>
      </c>
      <c r="C3727" s="1" t="s">
        <v>462</v>
      </c>
      <c r="D3727" s="1">
        <v>1688.09</v>
      </c>
      <c r="E3727" s="1">
        <v>14.06</v>
      </c>
      <c r="F3727" s="1">
        <v>1702.15</v>
      </c>
    </row>
    <row r="3728" spans="1:6" x14ac:dyDescent="0.2">
      <c r="A3728" s="1" t="s">
        <v>7537</v>
      </c>
      <c r="B3728" s="1" t="s">
        <v>7538</v>
      </c>
      <c r="C3728" s="1" t="s">
        <v>462</v>
      </c>
      <c r="D3728" s="1">
        <v>1688.09</v>
      </c>
      <c r="E3728" s="1">
        <v>14.06</v>
      </c>
      <c r="F3728" s="1">
        <v>1702.15</v>
      </c>
    </row>
    <row r="3729" spans="1:6" x14ac:dyDescent="0.2">
      <c r="A3729" s="1" t="s">
        <v>7539</v>
      </c>
      <c r="B3729" s="1" t="s">
        <v>7540</v>
      </c>
      <c r="C3729" s="1" t="s">
        <v>379</v>
      </c>
      <c r="D3729" s="1">
        <v>7.7</v>
      </c>
      <c r="E3729" s="1">
        <v>0.08</v>
      </c>
      <c r="F3729" s="1">
        <v>7.78</v>
      </c>
    </row>
    <row r="3730" spans="1:6" x14ac:dyDescent="0.2">
      <c r="A3730" s="1" t="s">
        <v>7541</v>
      </c>
      <c r="B3730" s="1" t="s">
        <v>7542</v>
      </c>
      <c r="C3730" s="1" t="s">
        <v>379</v>
      </c>
      <c r="D3730" s="1">
        <v>15.6</v>
      </c>
      <c r="E3730" s="1">
        <v>0.1</v>
      </c>
      <c r="F3730" s="1">
        <v>15.7</v>
      </c>
    </row>
    <row r="3731" spans="1:6" x14ac:dyDescent="0.2">
      <c r="A3731" s="1" t="s">
        <v>7543</v>
      </c>
      <c r="B3731" s="1" t="s">
        <v>7544</v>
      </c>
      <c r="C3731" s="1" t="s">
        <v>462</v>
      </c>
      <c r="D3731" s="1">
        <v>1452.63</v>
      </c>
      <c r="E3731" s="1">
        <v>14.06</v>
      </c>
      <c r="F3731" s="1">
        <v>1466.69</v>
      </c>
    </row>
    <row r="3732" spans="1:6" x14ac:dyDescent="0.2">
      <c r="A3732" s="1" t="s">
        <v>7545</v>
      </c>
      <c r="B3732" s="1" t="s">
        <v>7546</v>
      </c>
      <c r="C3732" s="1" t="s">
        <v>462</v>
      </c>
      <c r="D3732" s="1">
        <v>1514.26</v>
      </c>
      <c r="E3732" s="1">
        <v>33.74</v>
      </c>
      <c r="F3732" s="1">
        <v>1548</v>
      </c>
    </row>
    <row r="3733" spans="1:6" x14ac:dyDescent="0.2">
      <c r="A3733" s="1" t="s">
        <v>7547</v>
      </c>
      <c r="B3733" s="1" t="s">
        <v>7548</v>
      </c>
    </row>
    <row r="3734" spans="1:6" x14ac:dyDescent="0.2">
      <c r="A3734" s="1" t="s">
        <v>7549</v>
      </c>
      <c r="B3734" s="1" t="s">
        <v>7550</v>
      </c>
      <c r="C3734" s="1" t="s">
        <v>379</v>
      </c>
      <c r="D3734" s="1">
        <v>241.1</v>
      </c>
      <c r="E3734" s="1">
        <v>21.57</v>
      </c>
      <c r="F3734" s="1">
        <v>262.67</v>
      </c>
    </row>
    <row r="3735" spans="1:6" x14ac:dyDescent="0.2">
      <c r="A3735" s="1" t="s">
        <v>7551</v>
      </c>
      <c r="B3735" s="1" t="s">
        <v>7552</v>
      </c>
      <c r="C3735" s="1" t="s">
        <v>379</v>
      </c>
      <c r="D3735" s="1">
        <v>17.82</v>
      </c>
      <c r="E3735" s="1">
        <v>1.69</v>
      </c>
      <c r="F3735" s="1">
        <v>19.510000000000002</v>
      </c>
    </row>
    <row r="3736" spans="1:6" x14ac:dyDescent="0.2">
      <c r="A3736" s="1" t="s">
        <v>7553</v>
      </c>
      <c r="B3736" s="1" t="s">
        <v>7554</v>
      </c>
      <c r="C3736" s="1" t="s">
        <v>379</v>
      </c>
      <c r="D3736" s="1">
        <v>10.56</v>
      </c>
      <c r="E3736" s="1">
        <v>5.23</v>
      </c>
      <c r="F3736" s="1">
        <v>15.79</v>
      </c>
    </row>
    <row r="3737" spans="1:6" x14ac:dyDescent="0.2">
      <c r="A3737" s="1" t="s">
        <v>7555</v>
      </c>
      <c r="B3737" s="1" t="s">
        <v>7556</v>
      </c>
      <c r="C3737" s="1" t="s">
        <v>379</v>
      </c>
      <c r="D3737" s="1">
        <v>54.36</v>
      </c>
      <c r="E3737" s="1">
        <v>4.22</v>
      </c>
      <c r="F3737" s="1">
        <v>58.58</v>
      </c>
    </row>
    <row r="3738" spans="1:6" x14ac:dyDescent="0.2">
      <c r="A3738" s="1" t="s">
        <v>279</v>
      </c>
      <c r="B3738" s="1" t="s">
        <v>7557</v>
      </c>
      <c r="C3738" s="1" t="s">
        <v>379</v>
      </c>
      <c r="D3738" s="1">
        <v>81.53</v>
      </c>
      <c r="E3738" s="1">
        <v>16.28</v>
      </c>
      <c r="F3738" s="1">
        <v>97.81</v>
      </c>
    </row>
    <row r="3739" spans="1:6" x14ac:dyDescent="0.2">
      <c r="A3739" s="1" t="s">
        <v>7558</v>
      </c>
      <c r="B3739" s="1" t="s">
        <v>7559</v>
      </c>
      <c r="C3739" s="1" t="s">
        <v>379</v>
      </c>
      <c r="D3739" s="1">
        <v>79.150000000000006</v>
      </c>
      <c r="E3739" s="1">
        <v>16.28</v>
      </c>
      <c r="F3739" s="1">
        <v>95.43</v>
      </c>
    </row>
    <row r="3740" spans="1:6" x14ac:dyDescent="0.2">
      <c r="A3740" s="1" t="s">
        <v>7560</v>
      </c>
      <c r="B3740" s="1" t="s">
        <v>7561</v>
      </c>
      <c r="C3740" s="1" t="s">
        <v>379</v>
      </c>
      <c r="D3740" s="1">
        <v>85.35</v>
      </c>
      <c r="E3740" s="1">
        <v>21.71</v>
      </c>
      <c r="F3740" s="1">
        <v>107.06</v>
      </c>
    </row>
    <row r="3741" spans="1:6" x14ac:dyDescent="0.2">
      <c r="A3741" s="1" t="s">
        <v>7562</v>
      </c>
      <c r="B3741" s="1" t="s">
        <v>7563</v>
      </c>
      <c r="C3741" s="1" t="s">
        <v>379</v>
      </c>
      <c r="D3741" s="1">
        <v>92.64</v>
      </c>
      <c r="E3741" s="1">
        <v>7.98</v>
      </c>
      <c r="F3741" s="1">
        <v>100.62</v>
      </c>
    </row>
    <row r="3742" spans="1:6" x14ac:dyDescent="0.2">
      <c r="A3742" s="1" t="s">
        <v>7564</v>
      </c>
      <c r="B3742" s="1" t="s">
        <v>7565</v>
      </c>
      <c r="C3742" s="1" t="s">
        <v>379</v>
      </c>
      <c r="D3742" s="1">
        <v>108.42</v>
      </c>
      <c r="E3742" s="1">
        <v>16.88</v>
      </c>
      <c r="F3742" s="1">
        <v>125.3</v>
      </c>
    </row>
    <row r="3743" spans="1:6" x14ac:dyDescent="0.2">
      <c r="A3743" s="1" t="s">
        <v>7566</v>
      </c>
      <c r="B3743" s="1" t="s">
        <v>7567</v>
      </c>
      <c r="C3743" s="1" t="s">
        <v>379</v>
      </c>
      <c r="D3743" s="1">
        <v>103.28</v>
      </c>
      <c r="E3743" s="1">
        <v>16.88</v>
      </c>
      <c r="F3743" s="1">
        <v>120.16</v>
      </c>
    </row>
    <row r="3744" spans="1:6" x14ac:dyDescent="0.2">
      <c r="A3744" s="1" t="s">
        <v>7568</v>
      </c>
      <c r="B3744" s="1" t="s">
        <v>7569</v>
      </c>
    </row>
    <row r="3745" spans="1:8" x14ac:dyDescent="0.2">
      <c r="A3745" s="1" t="s">
        <v>7570</v>
      </c>
      <c r="B3745" s="1" t="s">
        <v>7571</v>
      </c>
      <c r="C3745" s="1" t="s">
        <v>437</v>
      </c>
      <c r="D3745" s="1">
        <v>46.07</v>
      </c>
      <c r="E3745" s="1">
        <v>10.18</v>
      </c>
      <c r="F3745" s="1">
        <v>56.25</v>
      </c>
    </row>
    <row r="3746" spans="1:8" x14ac:dyDescent="0.2">
      <c r="A3746" s="1" t="s">
        <v>280</v>
      </c>
      <c r="B3746" s="1" t="s">
        <v>7572</v>
      </c>
      <c r="C3746" s="1" t="s">
        <v>437</v>
      </c>
      <c r="D3746" s="1">
        <v>43.26</v>
      </c>
      <c r="E3746" s="1">
        <v>10.18</v>
      </c>
      <c r="F3746" s="1">
        <v>53.44</v>
      </c>
    </row>
    <row r="3747" spans="1:8" x14ac:dyDescent="0.2">
      <c r="A3747" s="1" t="s">
        <v>281</v>
      </c>
      <c r="B3747" s="1" t="s">
        <v>7573</v>
      </c>
      <c r="C3747" s="1" t="s">
        <v>462</v>
      </c>
      <c r="D3747" s="1">
        <v>483.65</v>
      </c>
      <c r="E3747" s="1">
        <v>36.659999999999997</v>
      </c>
      <c r="F3747" s="1">
        <v>520.30999999999995</v>
      </c>
    </row>
    <row r="3748" spans="1:8" x14ac:dyDescent="0.2">
      <c r="A3748" s="1" t="s">
        <v>7574</v>
      </c>
      <c r="B3748" s="1" t="s">
        <v>7575</v>
      </c>
      <c r="C3748" s="1" t="s">
        <v>462</v>
      </c>
      <c r="D3748" s="1">
        <v>502.29</v>
      </c>
      <c r="E3748" s="1">
        <v>36.659999999999997</v>
      </c>
      <c r="F3748" s="1">
        <v>538.95000000000005</v>
      </c>
    </row>
    <row r="3749" spans="1:8" x14ac:dyDescent="0.2">
      <c r="A3749" s="1" t="s">
        <v>7576</v>
      </c>
      <c r="B3749" s="1" t="s">
        <v>7577</v>
      </c>
      <c r="C3749" s="1" t="s">
        <v>462</v>
      </c>
      <c r="D3749" s="1">
        <v>77.94</v>
      </c>
      <c r="E3749" s="1">
        <v>264.10000000000002</v>
      </c>
      <c r="F3749" s="1">
        <v>342.04</v>
      </c>
    </row>
    <row r="3750" spans="1:8" x14ac:dyDescent="0.2">
      <c r="A3750" s="1" t="s">
        <v>282</v>
      </c>
      <c r="B3750" s="1" t="s">
        <v>7578</v>
      </c>
      <c r="C3750" s="1" t="s">
        <v>462</v>
      </c>
      <c r="D3750" s="1">
        <v>675.54</v>
      </c>
      <c r="E3750" s="1">
        <v>74.8</v>
      </c>
      <c r="F3750" s="1">
        <v>750.34</v>
      </c>
    </row>
    <row r="3751" spans="1:8" x14ac:dyDescent="0.2">
      <c r="A3751" s="1" t="s">
        <v>7579</v>
      </c>
      <c r="B3751" s="1" t="s">
        <v>7580</v>
      </c>
      <c r="C3751" s="1" t="s">
        <v>462</v>
      </c>
      <c r="D3751" s="1">
        <v>694.18</v>
      </c>
      <c r="E3751" s="1">
        <v>74.8</v>
      </c>
      <c r="F3751" s="1">
        <v>768.98</v>
      </c>
    </row>
    <row r="3752" spans="1:8" x14ac:dyDescent="0.2">
      <c r="A3752" s="1" t="s">
        <v>7581</v>
      </c>
      <c r="B3752" s="2" t="s">
        <v>7582</v>
      </c>
      <c r="H3752" s="1" t="s">
        <v>8319</v>
      </c>
    </row>
    <row r="3753" spans="1:8" x14ac:dyDescent="0.2">
      <c r="A3753" s="1" t="s">
        <v>7583</v>
      </c>
      <c r="B3753" s="1" t="s">
        <v>7584</v>
      </c>
      <c r="C3753" s="1" t="s">
        <v>379</v>
      </c>
      <c r="D3753" s="1">
        <v>257.22000000000003</v>
      </c>
      <c r="F3753" s="1">
        <v>257.22000000000003</v>
      </c>
    </row>
    <row r="3754" spans="1:8" x14ac:dyDescent="0.2">
      <c r="A3754" s="1" t="s">
        <v>7585</v>
      </c>
      <c r="B3754" s="1" t="s">
        <v>7586</v>
      </c>
      <c r="C3754" s="1" t="s">
        <v>379</v>
      </c>
      <c r="D3754" s="1">
        <v>85.8</v>
      </c>
      <c r="E3754" s="1">
        <v>9.5299999999999994</v>
      </c>
      <c r="F3754" s="1">
        <v>95.33</v>
      </c>
      <c r="H3754" s="1" t="s">
        <v>8318</v>
      </c>
    </row>
    <row r="3755" spans="1:8" x14ac:dyDescent="0.2">
      <c r="A3755" s="1" t="s">
        <v>7587</v>
      </c>
      <c r="B3755" s="1" t="s">
        <v>7588</v>
      </c>
      <c r="C3755" s="1" t="s">
        <v>379</v>
      </c>
      <c r="D3755" s="1">
        <v>85.27</v>
      </c>
      <c r="E3755" s="1">
        <v>9.5299999999999994</v>
      </c>
      <c r="F3755" s="1">
        <v>94.8</v>
      </c>
    </row>
    <row r="3756" spans="1:8" x14ac:dyDescent="0.2">
      <c r="A3756" s="1" t="s">
        <v>7589</v>
      </c>
      <c r="B3756" s="1" t="s">
        <v>7590</v>
      </c>
      <c r="C3756" s="1" t="s">
        <v>379</v>
      </c>
      <c r="D3756" s="1">
        <v>4.34</v>
      </c>
      <c r="E3756" s="1">
        <v>8.5</v>
      </c>
      <c r="F3756" s="1">
        <v>12.84</v>
      </c>
    </row>
    <row r="3757" spans="1:8" x14ac:dyDescent="0.2">
      <c r="A3757" s="1" t="s">
        <v>7591</v>
      </c>
      <c r="B3757" s="1" t="s">
        <v>7592</v>
      </c>
      <c r="C3757" s="1" t="s">
        <v>379</v>
      </c>
      <c r="D3757" s="1">
        <v>2.17</v>
      </c>
      <c r="E3757" s="1">
        <v>8.5</v>
      </c>
      <c r="F3757" s="1">
        <v>10.67</v>
      </c>
    </row>
    <row r="3758" spans="1:8" x14ac:dyDescent="0.2">
      <c r="A3758" s="1" t="s">
        <v>7593</v>
      </c>
      <c r="B3758" s="1" t="s">
        <v>7594</v>
      </c>
      <c r="C3758" s="1" t="s">
        <v>379</v>
      </c>
      <c r="D3758" s="1">
        <v>108.83</v>
      </c>
      <c r="E3758" s="1">
        <v>24.13</v>
      </c>
      <c r="F3758" s="1">
        <v>132.96</v>
      </c>
    </row>
    <row r="3759" spans="1:8" x14ac:dyDescent="0.2">
      <c r="A3759" s="1" t="s">
        <v>7595</v>
      </c>
      <c r="B3759" s="2" t="s">
        <v>7596</v>
      </c>
      <c r="H3759" s="1" t="s">
        <v>8319</v>
      </c>
    </row>
    <row r="3760" spans="1:8" x14ac:dyDescent="0.2">
      <c r="A3760" s="1" t="s">
        <v>7597</v>
      </c>
      <c r="B3760" s="1" t="s">
        <v>7598</v>
      </c>
      <c r="C3760" s="1" t="s">
        <v>437</v>
      </c>
      <c r="D3760" s="1">
        <v>61.93</v>
      </c>
      <c r="E3760" s="1">
        <v>11.64</v>
      </c>
      <c r="F3760" s="1">
        <v>73.569999999999993</v>
      </c>
    </row>
    <row r="3761" spans="1:8" x14ac:dyDescent="0.2">
      <c r="A3761" s="1" t="s">
        <v>7599</v>
      </c>
      <c r="B3761" s="1" t="s">
        <v>7600</v>
      </c>
      <c r="C3761" s="1" t="s">
        <v>437</v>
      </c>
      <c r="D3761" s="1">
        <v>9.65</v>
      </c>
      <c r="E3761" s="1">
        <v>10.18</v>
      </c>
      <c r="F3761" s="1">
        <v>19.829999999999998</v>
      </c>
    </row>
    <row r="3762" spans="1:8" x14ac:dyDescent="0.2">
      <c r="A3762" s="1" t="s">
        <v>7601</v>
      </c>
      <c r="B3762" s="1" t="s">
        <v>7602</v>
      </c>
      <c r="C3762" s="1" t="s">
        <v>379</v>
      </c>
      <c r="D3762" s="1">
        <v>14.06</v>
      </c>
      <c r="E3762" s="1">
        <v>21.57</v>
      </c>
      <c r="F3762" s="1">
        <v>35.630000000000003</v>
      </c>
    </row>
    <row r="3763" spans="1:8" x14ac:dyDescent="0.2">
      <c r="A3763" s="1" t="s">
        <v>7603</v>
      </c>
      <c r="B3763" s="1" t="s">
        <v>7604</v>
      </c>
      <c r="C3763" s="1" t="s">
        <v>379</v>
      </c>
      <c r="D3763" s="1">
        <v>9</v>
      </c>
      <c r="E3763" s="1">
        <v>13.32</v>
      </c>
      <c r="F3763" s="1">
        <v>22.32</v>
      </c>
    </row>
    <row r="3764" spans="1:8" x14ac:dyDescent="0.2">
      <c r="A3764" s="1" t="s">
        <v>7605</v>
      </c>
      <c r="B3764" s="1" t="s">
        <v>7606</v>
      </c>
      <c r="C3764" s="1" t="s">
        <v>379</v>
      </c>
      <c r="D3764" s="1">
        <v>9.11</v>
      </c>
      <c r="E3764" s="1">
        <v>15.43</v>
      </c>
      <c r="F3764" s="1">
        <v>24.54</v>
      </c>
      <c r="H3764" s="1" t="s">
        <v>8318</v>
      </c>
    </row>
    <row r="3765" spans="1:8" x14ac:dyDescent="0.2">
      <c r="A3765" s="1" t="s">
        <v>7607</v>
      </c>
      <c r="B3765" s="1" t="s">
        <v>7608</v>
      </c>
      <c r="C3765" s="1" t="s">
        <v>379</v>
      </c>
      <c r="D3765" s="1">
        <v>9.2799999999999994</v>
      </c>
      <c r="E3765" s="1">
        <v>18.54</v>
      </c>
      <c r="F3765" s="1">
        <v>27.82</v>
      </c>
    </row>
    <row r="3766" spans="1:8" x14ac:dyDescent="0.2">
      <c r="A3766" s="1" t="s">
        <v>7609</v>
      </c>
      <c r="B3766" s="2" t="s">
        <v>283</v>
      </c>
      <c r="H3766" s="1" t="s">
        <v>8319</v>
      </c>
    </row>
    <row r="3767" spans="1:8" x14ac:dyDescent="0.2">
      <c r="A3767" s="1" t="s">
        <v>7610</v>
      </c>
      <c r="B3767" s="1" t="s">
        <v>7611</v>
      </c>
    </row>
    <row r="3768" spans="1:8" x14ac:dyDescent="0.2">
      <c r="A3768" s="1" t="s">
        <v>284</v>
      </c>
      <c r="B3768" s="1" t="s">
        <v>7612</v>
      </c>
      <c r="C3768" s="1" t="s">
        <v>379</v>
      </c>
      <c r="E3768" s="1">
        <v>11.81</v>
      </c>
      <c r="F3768" s="1">
        <v>11.81</v>
      </c>
      <c r="H3768" s="1" t="s">
        <v>8318</v>
      </c>
    </row>
    <row r="3769" spans="1:8" x14ac:dyDescent="0.2">
      <c r="A3769" s="1" t="s">
        <v>7613</v>
      </c>
      <c r="B3769" s="1" t="s">
        <v>7614</v>
      </c>
      <c r="C3769" s="1" t="s">
        <v>379</v>
      </c>
      <c r="D3769" s="1">
        <v>2.5499999999999998</v>
      </c>
      <c r="E3769" s="1">
        <v>4.9000000000000004</v>
      </c>
      <c r="F3769" s="1">
        <v>7.45</v>
      </c>
    </row>
    <row r="3770" spans="1:8" x14ac:dyDescent="0.2">
      <c r="A3770" s="1" t="s">
        <v>7615</v>
      </c>
      <c r="B3770" s="1" t="s">
        <v>7616</v>
      </c>
      <c r="C3770" s="1" t="s">
        <v>379</v>
      </c>
      <c r="D3770" s="1">
        <v>2.95</v>
      </c>
      <c r="E3770" s="1">
        <v>3.37</v>
      </c>
      <c r="F3770" s="1">
        <v>6.32</v>
      </c>
    </row>
    <row r="3771" spans="1:8" x14ac:dyDescent="0.2">
      <c r="A3771" s="1" t="s">
        <v>7617</v>
      </c>
      <c r="B3771" s="1" t="s">
        <v>7618</v>
      </c>
      <c r="C3771" s="1" t="s">
        <v>327</v>
      </c>
      <c r="E3771" s="1">
        <v>13.5</v>
      </c>
      <c r="F3771" s="1">
        <v>13.5</v>
      </c>
    </row>
    <row r="3772" spans="1:8" x14ac:dyDescent="0.2">
      <c r="A3772" s="1" t="s">
        <v>7619</v>
      </c>
      <c r="B3772" s="1" t="s">
        <v>7620</v>
      </c>
      <c r="C3772" s="1" t="s">
        <v>379</v>
      </c>
      <c r="E3772" s="1">
        <v>12.65</v>
      </c>
      <c r="F3772" s="1">
        <v>12.65</v>
      </c>
    </row>
    <row r="3773" spans="1:8" x14ac:dyDescent="0.2">
      <c r="A3773" s="1" t="s">
        <v>7621</v>
      </c>
      <c r="B3773" s="1" t="s">
        <v>7622</v>
      </c>
      <c r="C3773" s="1" t="s">
        <v>379</v>
      </c>
      <c r="D3773" s="1">
        <v>7.21</v>
      </c>
      <c r="E3773" s="1">
        <v>4.9000000000000004</v>
      </c>
      <c r="F3773" s="1">
        <v>12.11</v>
      </c>
    </row>
    <row r="3774" spans="1:8" x14ac:dyDescent="0.2">
      <c r="A3774" s="1" t="s">
        <v>7623</v>
      </c>
      <c r="B3774" s="1" t="s">
        <v>7624</v>
      </c>
      <c r="C3774" s="1" t="s">
        <v>379</v>
      </c>
      <c r="D3774" s="1">
        <v>6.2</v>
      </c>
      <c r="F3774" s="1">
        <v>6.2</v>
      </c>
    </row>
    <row r="3775" spans="1:8" x14ac:dyDescent="0.2">
      <c r="A3775" s="1" t="s">
        <v>7625</v>
      </c>
      <c r="B3775" s="1" t="s">
        <v>7626</v>
      </c>
    </row>
    <row r="3776" spans="1:8" x14ac:dyDescent="0.2">
      <c r="A3776" s="1" t="s">
        <v>7627</v>
      </c>
      <c r="B3776" s="1" t="s">
        <v>7628</v>
      </c>
      <c r="C3776" s="1" t="s">
        <v>327</v>
      </c>
      <c r="E3776" s="1">
        <v>5.0599999999999996</v>
      </c>
      <c r="F3776" s="1">
        <v>5.0599999999999996</v>
      </c>
    </row>
    <row r="3777" spans="1:6" x14ac:dyDescent="0.2">
      <c r="A3777" s="1" t="s">
        <v>7629</v>
      </c>
      <c r="B3777" s="1" t="s">
        <v>7630</v>
      </c>
      <c r="C3777" s="1" t="s">
        <v>327</v>
      </c>
      <c r="D3777" s="1">
        <v>27.38</v>
      </c>
      <c r="E3777" s="1">
        <v>16.87</v>
      </c>
      <c r="F3777" s="1">
        <v>44.25</v>
      </c>
    </row>
    <row r="3778" spans="1:6" x14ac:dyDescent="0.2">
      <c r="A3778" s="1" t="s">
        <v>7631</v>
      </c>
      <c r="B3778" s="1" t="s">
        <v>7632</v>
      </c>
      <c r="C3778" s="1" t="s">
        <v>462</v>
      </c>
      <c r="D3778" s="1">
        <v>202.42</v>
      </c>
      <c r="F3778" s="1">
        <v>202.42</v>
      </c>
    </row>
    <row r="3779" spans="1:6" x14ac:dyDescent="0.2">
      <c r="A3779" s="1" t="s">
        <v>7633</v>
      </c>
      <c r="B3779" s="1" t="s">
        <v>7634</v>
      </c>
      <c r="C3779" s="1" t="s">
        <v>327</v>
      </c>
      <c r="E3779" s="1">
        <v>18.71</v>
      </c>
      <c r="F3779" s="1">
        <v>18.71</v>
      </c>
    </row>
    <row r="3780" spans="1:6" x14ac:dyDescent="0.2">
      <c r="A3780" s="1" t="s">
        <v>7635</v>
      </c>
      <c r="B3780" s="1" t="s">
        <v>7636</v>
      </c>
      <c r="C3780" s="1" t="s">
        <v>437</v>
      </c>
      <c r="E3780" s="1">
        <v>9.35</v>
      </c>
      <c r="F3780" s="1">
        <v>9.35</v>
      </c>
    </row>
    <row r="3781" spans="1:6" x14ac:dyDescent="0.2">
      <c r="A3781" s="1" t="s">
        <v>7637</v>
      </c>
      <c r="B3781" s="1" t="s">
        <v>7638</v>
      </c>
      <c r="C3781" s="1" t="s">
        <v>437</v>
      </c>
      <c r="E3781" s="1">
        <v>9.98</v>
      </c>
      <c r="F3781" s="1">
        <v>9.98</v>
      </c>
    </row>
    <row r="3782" spans="1:6" x14ac:dyDescent="0.2">
      <c r="A3782" s="1" t="s">
        <v>7639</v>
      </c>
      <c r="B3782" s="1" t="s">
        <v>7640</v>
      </c>
    </row>
    <row r="3783" spans="1:6" x14ac:dyDescent="0.2">
      <c r="A3783" s="1" t="s">
        <v>7641</v>
      </c>
      <c r="B3783" s="1" t="s">
        <v>7642</v>
      </c>
      <c r="C3783" s="1" t="s">
        <v>713</v>
      </c>
      <c r="D3783" s="1">
        <v>83.32</v>
      </c>
      <c r="F3783" s="1">
        <v>83.32</v>
      </c>
    </row>
    <row r="3784" spans="1:6" x14ac:dyDescent="0.2">
      <c r="A3784" s="1" t="s">
        <v>7643</v>
      </c>
      <c r="B3784" s="1" t="s">
        <v>7644</v>
      </c>
    </row>
    <row r="3785" spans="1:6" x14ac:dyDescent="0.2">
      <c r="A3785" s="1" t="s">
        <v>7645</v>
      </c>
      <c r="B3785" s="1" t="s">
        <v>7646</v>
      </c>
    </row>
    <row r="3786" spans="1:6" x14ac:dyDescent="0.2">
      <c r="A3786" s="1" t="s">
        <v>7647</v>
      </c>
      <c r="B3786" s="1" t="s">
        <v>7648</v>
      </c>
      <c r="C3786" s="1" t="s">
        <v>640</v>
      </c>
      <c r="D3786" s="1">
        <v>116326.84</v>
      </c>
      <c r="F3786" s="1">
        <v>116326.84</v>
      </c>
    </row>
    <row r="3787" spans="1:6" x14ac:dyDescent="0.2">
      <c r="A3787" s="1" t="s">
        <v>7649</v>
      </c>
      <c r="B3787" s="1" t="s">
        <v>7650</v>
      </c>
      <c r="C3787" s="1" t="s">
        <v>640</v>
      </c>
      <c r="D3787" s="1">
        <v>131435</v>
      </c>
      <c r="F3787" s="1">
        <v>131435</v>
      </c>
    </row>
    <row r="3788" spans="1:6" x14ac:dyDescent="0.2">
      <c r="A3788" s="1" t="s">
        <v>7651</v>
      </c>
      <c r="B3788" s="1" t="s">
        <v>7652</v>
      </c>
      <c r="C3788" s="1" t="s">
        <v>640</v>
      </c>
      <c r="D3788" s="1">
        <v>136827.41</v>
      </c>
      <c r="F3788" s="1">
        <v>136827.41</v>
      </c>
    </row>
    <row r="3789" spans="1:6" x14ac:dyDescent="0.2">
      <c r="A3789" s="1" t="s">
        <v>7653</v>
      </c>
      <c r="B3789" s="1" t="s">
        <v>7654</v>
      </c>
      <c r="C3789" s="1" t="s">
        <v>640</v>
      </c>
      <c r="D3789" s="1">
        <v>147515.47</v>
      </c>
      <c r="F3789" s="1">
        <v>147515.47</v>
      </c>
    </row>
    <row r="3790" spans="1:6" x14ac:dyDescent="0.2">
      <c r="A3790" s="1" t="s">
        <v>7655</v>
      </c>
      <c r="B3790" s="1" t="s">
        <v>7656</v>
      </c>
      <c r="C3790" s="1" t="s">
        <v>640</v>
      </c>
      <c r="D3790" s="1">
        <v>142590</v>
      </c>
      <c r="F3790" s="1">
        <v>142590</v>
      </c>
    </row>
    <row r="3791" spans="1:6" x14ac:dyDescent="0.2">
      <c r="A3791" s="1" t="s">
        <v>7657</v>
      </c>
      <c r="B3791" s="1" t="s">
        <v>7658</v>
      </c>
      <c r="C3791" s="1" t="s">
        <v>379</v>
      </c>
      <c r="D3791" s="1">
        <v>937.88</v>
      </c>
      <c r="F3791" s="1">
        <v>937.88</v>
      </c>
    </row>
    <row r="3792" spans="1:6" x14ac:dyDescent="0.2">
      <c r="A3792" s="1" t="s">
        <v>7659</v>
      </c>
      <c r="B3792" s="1" t="s">
        <v>7660</v>
      </c>
    </row>
    <row r="3793" spans="1:6" x14ac:dyDescent="0.2">
      <c r="A3793" s="1" t="s">
        <v>7661</v>
      </c>
      <c r="B3793" s="1" t="s">
        <v>7662</v>
      </c>
      <c r="C3793" s="1" t="s">
        <v>327</v>
      </c>
      <c r="D3793" s="1">
        <v>482629.81</v>
      </c>
      <c r="E3793" s="1">
        <v>25781.25</v>
      </c>
      <c r="F3793" s="1">
        <v>508411.06</v>
      </c>
    </row>
    <row r="3794" spans="1:6" x14ac:dyDescent="0.2">
      <c r="A3794" s="1" t="s">
        <v>7663</v>
      </c>
      <c r="B3794" s="1" t="s">
        <v>7664</v>
      </c>
      <c r="C3794" s="1" t="s">
        <v>327</v>
      </c>
      <c r="D3794" s="1">
        <v>404443.77</v>
      </c>
      <c r="E3794" s="1">
        <v>27463.18</v>
      </c>
      <c r="F3794" s="1">
        <v>431906.95</v>
      </c>
    </row>
    <row r="3795" spans="1:6" x14ac:dyDescent="0.2">
      <c r="A3795" s="1" t="s">
        <v>7665</v>
      </c>
      <c r="B3795" s="1" t="s">
        <v>7666</v>
      </c>
      <c r="C3795" s="1" t="s">
        <v>327</v>
      </c>
      <c r="D3795" s="1">
        <v>728866.9</v>
      </c>
      <c r="E3795" s="1">
        <v>24968.75</v>
      </c>
      <c r="F3795" s="1">
        <v>753835.65</v>
      </c>
    </row>
    <row r="3796" spans="1:6" x14ac:dyDescent="0.2">
      <c r="A3796" s="1" t="s">
        <v>7667</v>
      </c>
      <c r="B3796" s="1" t="s">
        <v>7668</v>
      </c>
      <c r="C3796" s="1" t="s">
        <v>327</v>
      </c>
      <c r="D3796" s="1">
        <v>266011.5</v>
      </c>
      <c r="E3796" s="1">
        <v>20625</v>
      </c>
      <c r="F3796" s="1">
        <v>286636.5</v>
      </c>
    </row>
    <row r="3797" spans="1:6" x14ac:dyDescent="0.2">
      <c r="A3797" s="1" t="s">
        <v>7669</v>
      </c>
      <c r="B3797" s="1" t="s">
        <v>7670</v>
      </c>
      <c r="C3797" s="1" t="s">
        <v>327</v>
      </c>
      <c r="D3797" s="1">
        <v>100803.15</v>
      </c>
      <c r="E3797" s="1">
        <v>12890.63</v>
      </c>
      <c r="F3797" s="1">
        <v>113693.78</v>
      </c>
    </row>
    <row r="3798" spans="1:6" x14ac:dyDescent="0.2">
      <c r="A3798" s="1" t="s">
        <v>7671</v>
      </c>
      <c r="B3798" s="1" t="s">
        <v>7672</v>
      </c>
      <c r="C3798" s="1" t="s">
        <v>327</v>
      </c>
      <c r="D3798" s="1">
        <v>20025.560000000001</v>
      </c>
      <c r="E3798" s="1">
        <v>3051.1</v>
      </c>
      <c r="F3798" s="1">
        <v>23076.66</v>
      </c>
    </row>
    <row r="3799" spans="1:6" x14ac:dyDescent="0.2">
      <c r="A3799" s="1" t="s">
        <v>7673</v>
      </c>
      <c r="B3799" s="1" t="s">
        <v>7674</v>
      </c>
      <c r="C3799" s="1" t="s">
        <v>327</v>
      </c>
      <c r="D3799" s="1">
        <v>16777.98</v>
      </c>
      <c r="E3799" s="1">
        <v>3051.1</v>
      </c>
      <c r="F3799" s="1">
        <v>19829.080000000002</v>
      </c>
    </row>
    <row r="3800" spans="1:6" x14ac:dyDescent="0.2">
      <c r="A3800" s="1" t="s">
        <v>7675</v>
      </c>
      <c r="B3800" s="1" t="s">
        <v>7676</v>
      </c>
      <c r="C3800" s="1" t="s">
        <v>327</v>
      </c>
      <c r="D3800" s="1">
        <v>54883.48</v>
      </c>
      <c r="E3800" s="1">
        <v>6665.88</v>
      </c>
      <c r="F3800" s="1">
        <v>61549.36</v>
      </c>
    </row>
    <row r="3801" spans="1:6" x14ac:dyDescent="0.2">
      <c r="A3801" s="1" t="s">
        <v>7677</v>
      </c>
      <c r="B3801" s="1" t="s">
        <v>7678</v>
      </c>
      <c r="C3801" s="1" t="s">
        <v>327</v>
      </c>
      <c r="D3801" s="1">
        <v>50062.49</v>
      </c>
      <c r="E3801" s="1">
        <v>8133.45</v>
      </c>
      <c r="F3801" s="1">
        <v>58195.94</v>
      </c>
    </row>
    <row r="3802" spans="1:6" x14ac:dyDescent="0.2">
      <c r="A3802" s="1" t="s">
        <v>7679</v>
      </c>
      <c r="B3802" s="1" t="s">
        <v>7680</v>
      </c>
      <c r="C3802" s="1" t="s">
        <v>327</v>
      </c>
      <c r="D3802" s="1">
        <v>5276.71</v>
      </c>
      <c r="E3802" s="1">
        <v>515.04</v>
      </c>
      <c r="F3802" s="1">
        <v>5791.75</v>
      </c>
    </row>
    <row r="3803" spans="1:6" x14ac:dyDescent="0.2">
      <c r="A3803" s="1" t="s">
        <v>7681</v>
      </c>
      <c r="B3803" s="1" t="s">
        <v>7682</v>
      </c>
      <c r="C3803" s="1" t="s">
        <v>327</v>
      </c>
      <c r="D3803" s="1">
        <v>5682.98</v>
      </c>
      <c r="E3803" s="1">
        <v>643.79999999999995</v>
      </c>
      <c r="F3803" s="1">
        <v>6326.78</v>
      </c>
    </row>
    <row r="3804" spans="1:6" x14ac:dyDescent="0.2">
      <c r="A3804" s="1" t="s">
        <v>7683</v>
      </c>
      <c r="B3804" s="1" t="s">
        <v>7684</v>
      </c>
      <c r="C3804" s="1" t="s">
        <v>327</v>
      </c>
      <c r="D3804" s="1">
        <v>7020.43</v>
      </c>
      <c r="E3804" s="1">
        <v>772.56</v>
      </c>
      <c r="F3804" s="1">
        <v>7792.99</v>
      </c>
    </row>
    <row r="3805" spans="1:6" x14ac:dyDescent="0.2">
      <c r="A3805" s="1" t="s">
        <v>7685</v>
      </c>
      <c r="B3805" s="1" t="s">
        <v>7686</v>
      </c>
      <c r="C3805" s="1" t="s">
        <v>327</v>
      </c>
      <c r="D3805" s="1">
        <v>7075.25</v>
      </c>
      <c r="E3805" s="1">
        <v>836.94</v>
      </c>
      <c r="F3805" s="1">
        <v>7912.19</v>
      </c>
    </row>
    <row r="3806" spans="1:6" x14ac:dyDescent="0.2">
      <c r="A3806" s="1" t="s">
        <v>7687</v>
      </c>
      <c r="B3806" s="1" t="s">
        <v>7688</v>
      </c>
      <c r="C3806" s="1" t="s">
        <v>327</v>
      </c>
      <c r="D3806" s="1">
        <v>5490.52</v>
      </c>
      <c r="E3806" s="1">
        <v>403.15</v>
      </c>
      <c r="F3806" s="1">
        <v>5893.67</v>
      </c>
    </row>
    <row r="3807" spans="1:6" x14ac:dyDescent="0.2">
      <c r="A3807" s="1" t="s">
        <v>7689</v>
      </c>
      <c r="B3807" s="1" t="s">
        <v>7690</v>
      </c>
      <c r="C3807" s="1" t="s">
        <v>327</v>
      </c>
      <c r="D3807" s="1">
        <v>5385.31</v>
      </c>
      <c r="E3807" s="1">
        <v>403.15</v>
      </c>
      <c r="F3807" s="1">
        <v>5788.46</v>
      </c>
    </row>
    <row r="3808" spans="1:6" x14ac:dyDescent="0.2">
      <c r="A3808" s="1" t="s">
        <v>7691</v>
      </c>
      <c r="B3808" s="1" t="s">
        <v>7692</v>
      </c>
      <c r="C3808" s="1" t="s">
        <v>327</v>
      </c>
      <c r="D3808" s="1">
        <v>5683.57</v>
      </c>
      <c r="E3808" s="1">
        <v>403.15</v>
      </c>
      <c r="F3808" s="1">
        <v>6086.72</v>
      </c>
    </row>
    <row r="3809" spans="1:6" x14ac:dyDescent="0.2">
      <c r="A3809" s="1" t="s">
        <v>7693</v>
      </c>
      <c r="B3809" s="1" t="s">
        <v>7694</v>
      </c>
      <c r="C3809" s="1" t="s">
        <v>437</v>
      </c>
      <c r="D3809" s="1">
        <v>9.9499999999999993</v>
      </c>
      <c r="E3809" s="1">
        <v>11.19</v>
      </c>
      <c r="F3809" s="1">
        <v>21.14</v>
      </c>
    </row>
    <row r="3810" spans="1:6" x14ac:dyDescent="0.2">
      <c r="A3810" s="1" t="s">
        <v>7695</v>
      </c>
      <c r="B3810" s="1" t="s">
        <v>7696</v>
      </c>
      <c r="C3810" s="1" t="s">
        <v>437</v>
      </c>
      <c r="D3810" s="1">
        <v>15.09</v>
      </c>
      <c r="E3810" s="1">
        <v>11.19</v>
      </c>
      <c r="F3810" s="1">
        <v>26.28</v>
      </c>
    </row>
    <row r="3811" spans="1:6" x14ac:dyDescent="0.2">
      <c r="A3811" s="1" t="s">
        <v>7697</v>
      </c>
      <c r="B3811" s="1" t="s">
        <v>7698</v>
      </c>
      <c r="C3811" s="1" t="s">
        <v>437</v>
      </c>
      <c r="D3811" s="1">
        <v>24.75</v>
      </c>
      <c r="E3811" s="1">
        <v>11.19</v>
      </c>
      <c r="F3811" s="1">
        <v>35.94</v>
      </c>
    </row>
    <row r="3812" spans="1:6" x14ac:dyDescent="0.2">
      <c r="A3812" s="1" t="s">
        <v>7699</v>
      </c>
      <c r="B3812" s="1" t="s">
        <v>7700</v>
      </c>
      <c r="C3812" s="1" t="s">
        <v>379</v>
      </c>
      <c r="D3812" s="1">
        <v>83.88</v>
      </c>
      <c r="E3812" s="1">
        <v>80.48</v>
      </c>
      <c r="F3812" s="1">
        <v>164.36</v>
      </c>
    </row>
    <row r="3813" spans="1:6" x14ac:dyDescent="0.2">
      <c r="A3813" s="1" t="s">
        <v>7701</v>
      </c>
      <c r="B3813" s="1" t="s">
        <v>7702</v>
      </c>
      <c r="C3813" s="1" t="s">
        <v>379</v>
      </c>
      <c r="D3813" s="1">
        <v>5369.12</v>
      </c>
      <c r="F3813" s="1">
        <v>5369.12</v>
      </c>
    </row>
    <row r="3814" spans="1:6" x14ac:dyDescent="0.2">
      <c r="A3814" s="1" t="s">
        <v>7703</v>
      </c>
      <c r="B3814" s="1" t="s">
        <v>7704</v>
      </c>
      <c r="C3814" s="1" t="s">
        <v>379</v>
      </c>
      <c r="D3814" s="1">
        <v>2046.97</v>
      </c>
      <c r="E3814" s="1">
        <v>104.52</v>
      </c>
      <c r="F3814" s="1">
        <v>2151.4899999999998</v>
      </c>
    </row>
    <row r="3815" spans="1:6" x14ac:dyDescent="0.2">
      <c r="A3815" s="1" t="s">
        <v>7705</v>
      </c>
      <c r="B3815" s="1" t="s">
        <v>7706</v>
      </c>
      <c r="C3815" s="1" t="s">
        <v>379</v>
      </c>
      <c r="D3815" s="1">
        <v>1680.35</v>
      </c>
      <c r="E3815" s="1">
        <v>80.77</v>
      </c>
      <c r="F3815" s="1">
        <v>1761.12</v>
      </c>
    </row>
    <row r="3816" spans="1:6" x14ac:dyDescent="0.2">
      <c r="A3816" s="1" t="s">
        <v>7707</v>
      </c>
      <c r="B3816" s="1" t="s">
        <v>7708</v>
      </c>
      <c r="C3816" s="1" t="s">
        <v>379</v>
      </c>
      <c r="D3816" s="1">
        <v>1283.54</v>
      </c>
      <c r="E3816" s="1">
        <v>71.27</v>
      </c>
      <c r="F3816" s="1">
        <v>1354.81</v>
      </c>
    </row>
    <row r="3817" spans="1:6" x14ac:dyDescent="0.2">
      <c r="A3817" s="1" t="s">
        <v>7709</v>
      </c>
      <c r="B3817" s="1" t="s">
        <v>7710</v>
      </c>
      <c r="C3817" s="1" t="s">
        <v>327</v>
      </c>
      <c r="E3817" s="1">
        <v>303.88</v>
      </c>
      <c r="F3817" s="1">
        <v>303.88</v>
      </c>
    </row>
    <row r="3818" spans="1:6" x14ac:dyDescent="0.2">
      <c r="A3818" s="1" t="s">
        <v>7711</v>
      </c>
      <c r="B3818" s="1" t="s">
        <v>7712</v>
      </c>
      <c r="C3818" s="1" t="s">
        <v>327</v>
      </c>
      <c r="D3818" s="1">
        <v>7265.91</v>
      </c>
      <c r="E3818" s="1">
        <v>1287.5999999999999</v>
      </c>
      <c r="F3818" s="1">
        <v>8553.51</v>
      </c>
    </row>
    <row r="3819" spans="1:6" x14ac:dyDescent="0.2">
      <c r="A3819" s="1" t="s">
        <v>7713</v>
      </c>
      <c r="B3819" s="1" t="s">
        <v>7714</v>
      </c>
      <c r="C3819" s="1" t="s">
        <v>327</v>
      </c>
      <c r="D3819" s="1">
        <v>156.91999999999999</v>
      </c>
      <c r="E3819" s="1">
        <v>38.01</v>
      </c>
      <c r="F3819" s="1">
        <v>194.93</v>
      </c>
    </row>
    <row r="3820" spans="1:6" x14ac:dyDescent="0.2">
      <c r="A3820" s="1" t="s">
        <v>7715</v>
      </c>
      <c r="B3820" s="1" t="s">
        <v>7716</v>
      </c>
      <c r="C3820" s="1" t="s">
        <v>327</v>
      </c>
      <c r="D3820" s="1">
        <v>1149.01</v>
      </c>
      <c r="E3820" s="1">
        <v>109.27</v>
      </c>
      <c r="F3820" s="1">
        <v>1258.28</v>
      </c>
    </row>
    <row r="3821" spans="1:6" x14ac:dyDescent="0.2">
      <c r="A3821" s="1" t="s">
        <v>7717</v>
      </c>
      <c r="B3821" s="1" t="s">
        <v>7718</v>
      </c>
      <c r="C3821" s="1" t="s">
        <v>379</v>
      </c>
      <c r="D3821" s="1">
        <v>4102.97</v>
      </c>
      <c r="E3821" s="1">
        <v>166.29</v>
      </c>
      <c r="F3821" s="1">
        <v>4269.26</v>
      </c>
    </row>
    <row r="3822" spans="1:6" x14ac:dyDescent="0.2">
      <c r="A3822" s="1" t="s">
        <v>7719</v>
      </c>
      <c r="B3822" s="1" t="s">
        <v>7720</v>
      </c>
      <c r="C3822" s="1" t="s">
        <v>437</v>
      </c>
      <c r="D3822" s="1">
        <v>4143.6400000000003</v>
      </c>
      <c r="E3822" s="1">
        <v>41.47</v>
      </c>
      <c r="F3822" s="1">
        <v>4185.1099999999997</v>
      </c>
    </row>
    <row r="3823" spans="1:6" x14ac:dyDescent="0.2">
      <c r="A3823" s="1" t="s">
        <v>7721</v>
      </c>
      <c r="B3823" s="1" t="s">
        <v>7722</v>
      </c>
      <c r="C3823" s="1" t="s">
        <v>327</v>
      </c>
      <c r="D3823" s="1">
        <v>87.72</v>
      </c>
      <c r="E3823" s="1">
        <v>38.01</v>
      </c>
      <c r="F3823" s="1">
        <v>125.73</v>
      </c>
    </row>
    <row r="3824" spans="1:6" x14ac:dyDescent="0.2">
      <c r="A3824" s="1" t="s">
        <v>7723</v>
      </c>
      <c r="B3824" s="1" t="s">
        <v>7724</v>
      </c>
      <c r="C3824" s="1" t="s">
        <v>327</v>
      </c>
      <c r="D3824" s="1">
        <v>88.16</v>
      </c>
      <c r="E3824" s="1">
        <v>38.01</v>
      </c>
      <c r="F3824" s="1">
        <v>126.17</v>
      </c>
    </row>
    <row r="3825" spans="1:6" x14ac:dyDescent="0.2">
      <c r="A3825" s="1" t="s">
        <v>7725</v>
      </c>
      <c r="B3825" s="1" t="s">
        <v>7726</v>
      </c>
      <c r="C3825" s="1" t="s">
        <v>327</v>
      </c>
      <c r="D3825" s="1">
        <v>315.88</v>
      </c>
      <c r="E3825" s="1">
        <v>38.01</v>
      </c>
      <c r="F3825" s="1">
        <v>353.89</v>
      </c>
    </row>
    <row r="3826" spans="1:6" x14ac:dyDescent="0.2">
      <c r="A3826" s="1" t="s">
        <v>7727</v>
      </c>
      <c r="B3826" s="1" t="s">
        <v>7728</v>
      </c>
      <c r="C3826" s="1" t="s">
        <v>327</v>
      </c>
      <c r="D3826" s="1">
        <v>247.38</v>
      </c>
      <c r="E3826" s="1">
        <v>38.01</v>
      </c>
      <c r="F3826" s="1">
        <v>285.39</v>
      </c>
    </row>
    <row r="3827" spans="1:6" x14ac:dyDescent="0.2">
      <c r="A3827" s="1" t="s">
        <v>7729</v>
      </c>
      <c r="B3827" s="1" t="s">
        <v>7730</v>
      </c>
      <c r="C3827" s="1" t="s">
        <v>379</v>
      </c>
      <c r="D3827" s="1">
        <v>2658.12</v>
      </c>
      <c r="E3827" s="1">
        <v>232.8</v>
      </c>
      <c r="F3827" s="1">
        <v>2890.92</v>
      </c>
    </row>
    <row r="3828" spans="1:6" x14ac:dyDescent="0.2">
      <c r="A3828" s="1" t="s">
        <v>7731</v>
      </c>
      <c r="B3828" s="1" t="s">
        <v>7732</v>
      </c>
      <c r="C3828" s="1" t="s">
        <v>379</v>
      </c>
      <c r="D3828" s="1">
        <v>1933.73</v>
      </c>
      <c r="E3828" s="1">
        <v>95.02</v>
      </c>
      <c r="F3828" s="1">
        <v>2028.75</v>
      </c>
    </row>
    <row r="3829" spans="1:6" x14ac:dyDescent="0.2">
      <c r="A3829" s="1" t="s">
        <v>7733</v>
      </c>
      <c r="B3829" s="1" t="s">
        <v>7734</v>
      </c>
      <c r="C3829" s="1" t="s">
        <v>379</v>
      </c>
      <c r="D3829" s="1">
        <v>1622.31</v>
      </c>
      <c r="E3829" s="1">
        <v>47.51</v>
      </c>
      <c r="F3829" s="1">
        <v>1669.82</v>
      </c>
    </row>
    <row r="3830" spans="1:6" x14ac:dyDescent="0.2">
      <c r="A3830" s="1" t="s">
        <v>7735</v>
      </c>
      <c r="B3830" s="1" t="s">
        <v>7736</v>
      </c>
      <c r="C3830" s="1" t="s">
        <v>379</v>
      </c>
      <c r="D3830" s="1">
        <v>1517.43</v>
      </c>
      <c r="E3830" s="1">
        <v>104.52</v>
      </c>
      <c r="F3830" s="1">
        <v>1621.95</v>
      </c>
    </row>
    <row r="3831" spans="1:6" x14ac:dyDescent="0.2">
      <c r="A3831" s="1" t="s">
        <v>7737</v>
      </c>
      <c r="B3831" s="1" t="s">
        <v>7738</v>
      </c>
      <c r="C3831" s="1" t="s">
        <v>379</v>
      </c>
      <c r="D3831" s="1">
        <v>1848.63</v>
      </c>
      <c r="E3831" s="1">
        <v>137.78</v>
      </c>
      <c r="F3831" s="1">
        <v>1986.41</v>
      </c>
    </row>
    <row r="3832" spans="1:6" x14ac:dyDescent="0.2">
      <c r="A3832" s="1" t="s">
        <v>7739</v>
      </c>
      <c r="B3832" s="1" t="s">
        <v>7740</v>
      </c>
      <c r="C3832" s="1" t="s">
        <v>379</v>
      </c>
      <c r="D3832" s="1">
        <v>3190.43</v>
      </c>
      <c r="E3832" s="1">
        <v>228.05</v>
      </c>
      <c r="F3832" s="1">
        <v>3418.48</v>
      </c>
    </row>
    <row r="3833" spans="1:6" x14ac:dyDescent="0.2">
      <c r="A3833" s="1" t="s">
        <v>7741</v>
      </c>
      <c r="B3833" s="1" t="s">
        <v>7742</v>
      </c>
      <c r="C3833" s="1" t="s">
        <v>379</v>
      </c>
      <c r="D3833" s="1">
        <v>2370.33</v>
      </c>
      <c r="E3833" s="1">
        <v>171.03</v>
      </c>
      <c r="F3833" s="1">
        <v>2541.36</v>
      </c>
    </row>
    <row r="3834" spans="1:6" x14ac:dyDescent="0.2">
      <c r="A3834" s="1" t="s">
        <v>7743</v>
      </c>
      <c r="B3834" s="1" t="s">
        <v>7744</v>
      </c>
      <c r="C3834" s="1" t="s">
        <v>379</v>
      </c>
      <c r="D3834" s="1">
        <v>1734</v>
      </c>
      <c r="E3834" s="1">
        <v>118.78</v>
      </c>
      <c r="F3834" s="1">
        <v>1852.78</v>
      </c>
    </row>
    <row r="3835" spans="1:6" x14ac:dyDescent="0.2">
      <c r="A3835" s="1" t="s">
        <v>7745</v>
      </c>
      <c r="B3835" s="1" t="s">
        <v>7746</v>
      </c>
      <c r="C3835" s="1" t="s">
        <v>379</v>
      </c>
      <c r="D3835" s="1">
        <v>1459.31</v>
      </c>
      <c r="E3835" s="1">
        <v>95.02</v>
      </c>
      <c r="F3835" s="1">
        <v>1554.33</v>
      </c>
    </row>
    <row r="3836" spans="1:6" x14ac:dyDescent="0.2">
      <c r="A3836" s="1" t="s">
        <v>7747</v>
      </c>
      <c r="B3836" s="1" t="s">
        <v>7748</v>
      </c>
      <c r="C3836" s="1" t="s">
        <v>379</v>
      </c>
      <c r="D3836" s="1">
        <v>1305.31</v>
      </c>
      <c r="E3836" s="1">
        <v>80.77</v>
      </c>
      <c r="F3836" s="1">
        <v>1386.08</v>
      </c>
    </row>
    <row r="3837" spans="1:6" x14ac:dyDescent="0.2">
      <c r="A3837" s="1" t="s">
        <v>7749</v>
      </c>
      <c r="B3837" s="1" t="s">
        <v>7750</v>
      </c>
      <c r="C3837" s="1" t="s">
        <v>379</v>
      </c>
      <c r="D3837" s="1">
        <v>1098.99</v>
      </c>
      <c r="E3837" s="1">
        <v>71.27</v>
      </c>
      <c r="F3837" s="1">
        <v>1170.26</v>
      </c>
    </row>
    <row r="3838" spans="1:6" x14ac:dyDescent="0.2">
      <c r="A3838" s="1" t="s">
        <v>7751</v>
      </c>
      <c r="B3838" s="1" t="s">
        <v>7752</v>
      </c>
      <c r="C3838" s="1" t="s">
        <v>379</v>
      </c>
      <c r="D3838" s="1">
        <v>1598.65</v>
      </c>
      <c r="E3838" s="1">
        <v>95.02</v>
      </c>
      <c r="F3838" s="1">
        <v>1693.67</v>
      </c>
    </row>
    <row r="3839" spans="1:6" x14ac:dyDescent="0.2">
      <c r="A3839" s="1" t="s">
        <v>7753</v>
      </c>
      <c r="B3839" s="1" t="s">
        <v>7754</v>
      </c>
      <c r="C3839" s="1" t="s">
        <v>379</v>
      </c>
      <c r="D3839" s="1">
        <v>1085.3900000000001</v>
      </c>
      <c r="E3839" s="1">
        <v>57.01</v>
      </c>
      <c r="F3839" s="1">
        <v>1142.4000000000001</v>
      </c>
    </row>
    <row r="3840" spans="1:6" x14ac:dyDescent="0.2">
      <c r="A3840" s="1" t="s">
        <v>7755</v>
      </c>
      <c r="B3840" s="1" t="s">
        <v>7756</v>
      </c>
      <c r="C3840" s="1" t="s">
        <v>327</v>
      </c>
      <c r="D3840" s="1">
        <v>173.72</v>
      </c>
      <c r="E3840" s="1">
        <v>42.76</v>
      </c>
      <c r="F3840" s="1">
        <v>216.48</v>
      </c>
    </row>
    <row r="3841" spans="1:6" x14ac:dyDescent="0.2">
      <c r="A3841" s="1" t="s">
        <v>7757</v>
      </c>
      <c r="B3841" s="1" t="s">
        <v>7758</v>
      </c>
      <c r="C3841" s="1" t="s">
        <v>327</v>
      </c>
      <c r="D3841" s="1">
        <v>269.07</v>
      </c>
      <c r="E3841" s="1">
        <v>57.01</v>
      </c>
      <c r="F3841" s="1">
        <v>326.08</v>
      </c>
    </row>
    <row r="3842" spans="1:6" x14ac:dyDescent="0.2">
      <c r="A3842" s="1" t="s">
        <v>7759</v>
      </c>
      <c r="B3842" s="1" t="s">
        <v>7760</v>
      </c>
    </row>
    <row r="3843" spans="1:6" x14ac:dyDescent="0.2">
      <c r="A3843" s="1" t="s">
        <v>7761</v>
      </c>
      <c r="B3843" s="1" t="s">
        <v>7762</v>
      </c>
      <c r="C3843" s="1" t="s">
        <v>327</v>
      </c>
      <c r="D3843" s="1">
        <v>6874.72</v>
      </c>
      <c r="E3843" s="1">
        <v>1931.4</v>
      </c>
      <c r="F3843" s="1">
        <v>8806.1200000000008</v>
      </c>
    </row>
    <row r="3844" spans="1:6" x14ac:dyDescent="0.2">
      <c r="A3844" s="1" t="s">
        <v>7763</v>
      </c>
      <c r="B3844" s="1" t="s">
        <v>7764</v>
      </c>
      <c r="C3844" s="1" t="s">
        <v>327</v>
      </c>
      <c r="D3844" s="1">
        <v>21798.3</v>
      </c>
      <c r="E3844" s="1">
        <v>4506.6000000000004</v>
      </c>
      <c r="F3844" s="1">
        <v>26304.9</v>
      </c>
    </row>
    <row r="3845" spans="1:6" x14ac:dyDescent="0.2">
      <c r="A3845" s="1" t="s">
        <v>7765</v>
      </c>
      <c r="B3845" s="1" t="s">
        <v>7766</v>
      </c>
      <c r="C3845" s="1" t="s">
        <v>327</v>
      </c>
      <c r="D3845" s="1">
        <v>10238.31</v>
      </c>
      <c r="E3845" s="1">
        <v>248.82</v>
      </c>
      <c r="F3845" s="1">
        <v>10487.13</v>
      </c>
    </row>
    <row r="3846" spans="1:6" x14ac:dyDescent="0.2">
      <c r="A3846" s="1" t="s">
        <v>7767</v>
      </c>
      <c r="B3846" s="1" t="s">
        <v>7768</v>
      </c>
      <c r="C3846" s="1" t="s">
        <v>327</v>
      </c>
      <c r="D3846" s="1">
        <v>8163.56</v>
      </c>
      <c r="E3846" s="1">
        <v>248.82</v>
      </c>
      <c r="F3846" s="1">
        <v>8412.3799999999992</v>
      </c>
    </row>
    <row r="3847" spans="1:6" x14ac:dyDescent="0.2">
      <c r="A3847" s="1" t="s">
        <v>7769</v>
      </c>
      <c r="B3847" s="1" t="s">
        <v>7770</v>
      </c>
      <c r="C3847" s="1" t="s">
        <v>327</v>
      </c>
      <c r="D3847" s="1">
        <v>5355.34</v>
      </c>
      <c r="E3847" s="1">
        <v>248.82</v>
      </c>
      <c r="F3847" s="1">
        <v>5604.16</v>
      </c>
    </row>
    <row r="3848" spans="1:6" x14ac:dyDescent="0.2">
      <c r="A3848" s="1" t="s">
        <v>7771</v>
      </c>
      <c r="B3848" s="1" t="s">
        <v>7772</v>
      </c>
      <c r="C3848" s="1" t="s">
        <v>327</v>
      </c>
      <c r="D3848" s="1">
        <v>4598.21</v>
      </c>
      <c r="E3848" s="1">
        <v>248.82</v>
      </c>
      <c r="F3848" s="1">
        <v>4847.03</v>
      </c>
    </row>
    <row r="3849" spans="1:6" x14ac:dyDescent="0.2">
      <c r="A3849" s="1" t="s">
        <v>7773</v>
      </c>
      <c r="B3849" s="1" t="s">
        <v>7774</v>
      </c>
      <c r="C3849" s="1" t="s">
        <v>327</v>
      </c>
      <c r="D3849" s="1">
        <v>15334.92</v>
      </c>
      <c r="E3849" s="1">
        <v>583.4</v>
      </c>
      <c r="F3849" s="1">
        <v>15918.32</v>
      </c>
    </row>
    <row r="3850" spans="1:6" x14ac:dyDescent="0.2">
      <c r="A3850" s="1" t="s">
        <v>7775</v>
      </c>
      <c r="B3850" s="1" t="s">
        <v>7776</v>
      </c>
    </row>
    <row r="3851" spans="1:6" x14ac:dyDescent="0.2">
      <c r="A3851" s="1" t="s">
        <v>7777</v>
      </c>
      <c r="B3851" s="1" t="s">
        <v>7778</v>
      </c>
      <c r="C3851" s="1" t="s">
        <v>327</v>
      </c>
      <c r="D3851" s="1">
        <v>205.62</v>
      </c>
      <c r="E3851" s="1">
        <v>2.0699999999999998</v>
      </c>
      <c r="F3851" s="1">
        <v>207.69</v>
      </c>
    </row>
    <row r="3852" spans="1:6" x14ac:dyDescent="0.2">
      <c r="A3852" s="1" t="s">
        <v>7779</v>
      </c>
      <c r="B3852" s="1" t="s">
        <v>7780</v>
      </c>
      <c r="C3852" s="1" t="s">
        <v>327</v>
      </c>
      <c r="D3852" s="1">
        <v>11.05</v>
      </c>
      <c r="E3852" s="1">
        <v>12.44</v>
      </c>
      <c r="F3852" s="1">
        <v>23.49</v>
      </c>
    </row>
    <row r="3853" spans="1:6" x14ac:dyDescent="0.2">
      <c r="A3853" s="1" t="s">
        <v>7781</v>
      </c>
      <c r="B3853" s="1" t="s">
        <v>7782</v>
      </c>
      <c r="C3853" s="1" t="s">
        <v>327</v>
      </c>
      <c r="D3853" s="1">
        <v>226.16</v>
      </c>
      <c r="E3853" s="1">
        <v>2.0699999999999998</v>
      </c>
      <c r="F3853" s="1">
        <v>228.23</v>
      </c>
    </row>
    <row r="3854" spans="1:6" x14ac:dyDescent="0.2">
      <c r="A3854" s="1" t="s">
        <v>7783</v>
      </c>
      <c r="B3854" s="1" t="s">
        <v>7784</v>
      </c>
      <c r="C3854" s="1" t="s">
        <v>327</v>
      </c>
      <c r="D3854" s="1">
        <v>2793.48</v>
      </c>
      <c r="E3854" s="1">
        <v>12.66</v>
      </c>
      <c r="F3854" s="1">
        <v>2806.14</v>
      </c>
    </row>
    <row r="3855" spans="1:6" x14ac:dyDescent="0.2">
      <c r="A3855" s="1" t="s">
        <v>7785</v>
      </c>
      <c r="B3855" s="1" t="s">
        <v>7786</v>
      </c>
      <c r="C3855" s="1" t="s">
        <v>327</v>
      </c>
      <c r="D3855" s="1">
        <v>2414.48</v>
      </c>
      <c r="E3855" s="1">
        <v>19</v>
      </c>
      <c r="F3855" s="1">
        <v>2433.48</v>
      </c>
    </row>
    <row r="3856" spans="1:6" x14ac:dyDescent="0.2">
      <c r="A3856" s="1" t="s">
        <v>7787</v>
      </c>
      <c r="B3856" s="1" t="s">
        <v>7788</v>
      </c>
      <c r="C3856" s="1" t="s">
        <v>327</v>
      </c>
      <c r="D3856" s="1">
        <v>982.71</v>
      </c>
      <c r="E3856" s="1">
        <v>14.78</v>
      </c>
      <c r="F3856" s="1">
        <v>997.49</v>
      </c>
    </row>
    <row r="3857" spans="1:6" x14ac:dyDescent="0.2">
      <c r="A3857" s="1" t="s">
        <v>7789</v>
      </c>
      <c r="B3857" s="1" t="s">
        <v>7790</v>
      </c>
      <c r="C3857" s="1" t="s">
        <v>327</v>
      </c>
      <c r="D3857" s="1">
        <v>2536.86</v>
      </c>
      <c r="E3857" s="1">
        <v>19</v>
      </c>
      <c r="F3857" s="1">
        <v>2555.86</v>
      </c>
    </row>
    <row r="3858" spans="1:6" x14ac:dyDescent="0.2">
      <c r="A3858" s="1" t="s">
        <v>7791</v>
      </c>
      <c r="B3858" s="1" t="s">
        <v>7792</v>
      </c>
      <c r="C3858" s="1" t="s">
        <v>327</v>
      </c>
      <c r="D3858" s="1">
        <v>386.02</v>
      </c>
      <c r="E3858" s="1">
        <v>19</v>
      </c>
      <c r="F3858" s="1">
        <v>405.02</v>
      </c>
    </row>
    <row r="3859" spans="1:6" x14ac:dyDescent="0.2">
      <c r="A3859" s="1" t="s">
        <v>7793</v>
      </c>
      <c r="B3859" s="1" t="s">
        <v>7794</v>
      </c>
      <c r="C3859" s="1" t="s">
        <v>327</v>
      </c>
      <c r="D3859" s="1">
        <v>2107.39</v>
      </c>
      <c r="E3859" s="1">
        <v>19</v>
      </c>
      <c r="F3859" s="1">
        <v>2126.39</v>
      </c>
    </row>
    <row r="3860" spans="1:6" x14ac:dyDescent="0.2">
      <c r="A3860" s="1" t="s">
        <v>7795</v>
      </c>
      <c r="B3860" s="1" t="s">
        <v>7796</v>
      </c>
      <c r="C3860" s="1" t="s">
        <v>327</v>
      </c>
      <c r="D3860" s="1">
        <v>964.21</v>
      </c>
      <c r="E3860" s="1">
        <v>12.66</v>
      </c>
      <c r="F3860" s="1">
        <v>976.87</v>
      </c>
    </row>
    <row r="3861" spans="1:6" x14ac:dyDescent="0.2">
      <c r="A3861" s="1" t="s">
        <v>7797</v>
      </c>
      <c r="B3861" s="1" t="s">
        <v>7798</v>
      </c>
      <c r="C3861" s="1" t="s">
        <v>327</v>
      </c>
      <c r="D3861" s="1">
        <v>2145.12</v>
      </c>
      <c r="E3861" s="1">
        <v>14.78</v>
      </c>
      <c r="F3861" s="1">
        <v>2159.9</v>
      </c>
    </row>
    <row r="3862" spans="1:6" x14ac:dyDescent="0.2">
      <c r="A3862" s="1" t="s">
        <v>7799</v>
      </c>
      <c r="B3862" s="1" t="s">
        <v>7800</v>
      </c>
      <c r="C3862" s="1" t="s">
        <v>327</v>
      </c>
      <c r="D3862" s="1">
        <v>119.59</v>
      </c>
      <c r="E3862" s="1">
        <v>6.22</v>
      </c>
      <c r="F3862" s="1">
        <v>125.81</v>
      </c>
    </row>
    <row r="3863" spans="1:6" x14ac:dyDescent="0.2">
      <c r="A3863" s="1" t="s">
        <v>7801</v>
      </c>
      <c r="B3863" s="1" t="s">
        <v>7802</v>
      </c>
      <c r="C3863" s="1" t="s">
        <v>327</v>
      </c>
      <c r="D3863" s="1">
        <v>246.55</v>
      </c>
      <c r="E3863" s="1">
        <v>62.78</v>
      </c>
      <c r="F3863" s="1">
        <v>309.33</v>
      </c>
    </row>
    <row r="3864" spans="1:6" x14ac:dyDescent="0.2">
      <c r="A3864" s="1" t="s">
        <v>7803</v>
      </c>
      <c r="B3864" s="1" t="s">
        <v>7804</v>
      </c>
      <c r="C3864" s="1" t="s">
        <v>327</v>
      </c>
      <c r="D3864" s="1">
        <v>1641.6</v>
      </c>
      <c r="E3864" s="1">
        <v>42.98</v>
      </c>
      <c r="F3864" s="1">
        <v>1684.58</v>
      </c>
    </row>
    <row r="3865" spans="1:6" x14ac:dyDescent="0.2">
      <c r="A3865" s="1" t="s">
        <v>7805</v>
      </c>
      <c r="B3865" s="1" t="s">
        <v>7806</v>
      </c>
      <c r="C3865" s="1" t="s">
        <v>327</v>
      </c>
      <c r="D3865" s="1">
        <v>343.92</v>
      </c>
      <c r="E3865" s="1">
        <v>31.1</v>
      </c>
      <c r="F3865" s="1">
        <v>375.02</v>
      </c>
    </row>
    <row r="3866" spans="1:6" x14ac:dyDescent="0.2">
      <c r="A3866" s="1" t="s">
        <v>7807</v>
      </c>
      <c r="B3866" s="1" t="s">
        <v>7808</v>
      </c>
      <c r="C3866" s="1" t="s">
        <v>327</v>
      </c>
      <c r="D3866" s="1">
        <v>179.58</v>
      </c>
      <c r="E3866" s="1">
        <v>62.78</v>
      </c>
      <c r="F3866" s="1">
        <v>242.36</v>
      </c>
    </row>
    <row r="3867" spans="1:6" x14ac:dyDescent="0.2">
      <c r="A3867" s="1" t="s">
        <v>7809</v>
      </c>
      <c r="B3867" s="1" t="s">
        <v>7810</v>
      </c>
      <c r="C3867" s="1" t="s">
        <v>327</v>
      </c>
      <c r="D3867" s="1">
        <v>74.33</v>
      </c>
      <c r="E3867" s="1">
        <v>68.489999999999995</v>
      </c>
      <c r="F3867" s="1">
        <v>142.82</v>
      </c>
    </row>
    <row r="3868" spans="1:6" x14ac:dyDescent="0.2">
      <c r="A3868" s="1" t="s">
        <v>7811</v>
      </c>
      <c r="B3868" s="1" t="s">
        <v>7812</v>
      </c>
      <c r="C3868" s="1" t="s">
        <v>327</v>
      </c>
      <c r="D3868" s="1">
        <v>1121.8900000000001</v>
      </c>
      <c r="E3868" s="1">
        <v>62.78</v>
      </c>
      <c r="F3868" s="1">
        <v>1184.67</v>
      </c>
    </row>
    <row r="3869" spans="1:6" x14ac:dyDescent="0.2">
      <c r="A3869" s="1" t="s">
        <v>7813</v>
      </c>
      <c r="B3869" s="1" t="s">
        <v>7814</v>
      </c>
      <c r="C3869" s="1" t="s">
        <v>327</v>
      </c>
      <c r="D3869" s="1">
        <v>1047.73</v>
      </c>
      <c r="E3869" s="1">
        <v>62.78</v>
      </c>
      <c r="F3869" s="1">
        <v>1110.51</v>
      </c>
    </row>
    <row r="3870" spans="1:6" x14ac:dyDescent="0.2">
      <c r="A3870" s="1" t="s">
        <v>7815</v>
      </c>
      <c r="B3870" s="1" t="s">
        <v>7816</v>
      </c>
      <c r="C3870" s="1" t="s">
        <v>327</v>
      </c>
      <c r="D3870" s="1">
        <v>1983.15</v>
      </c>
      <c r="E3870" s="1">
        <v>62.78</v>
      </c>
      <c r="F3870" s="1">
        <v>2045.93</v>
      </c>
    </row>
    <row r="3871" spans="1:6" x14ac:dyDescent="0.2">
      <c r="A3871" s="1" t="s">
        <v>7817</v>
      </c>
      <c r="B3871" s="1" t="s">
        <v>7818</v>
      </c>
      <c r="C3871" s="1" t="s">
        <v>327</v>
      </c>
      <c r="D3871" s="1">
        <v>3667.68</v>
      </c>
      <c r="E3871" s="1">
        <v>285.7</v>
      </c>
      <c r="F3871" s="1">
        <v>3953.38</v>
      </c>
    </row>
    <row r="3872" spans="1:6" x14ac:dyDescent="0.2">
      <c r="A3872" s="1" t="s">
        <v>7819</v>
      </c>
      <c r="B3872" s="1" t="s">
        <v>7820</v>
      </c>
      <c r="C3872" s="1" t="s">
        <v>327</v>
      </c>
      <c r="D3872" s="1">
        <v>2948.2</v>
      </c>
      <c r="E3872" s="1">
        <v>167.45</v>
      </c>
      <c r="F3872" s="1">
        <v>3115.65</v>
      </c>
    </row>
    <row r="3873" spans="1:6" x14ac:dyDescent="0.2">
      <c r="A3873" s="1" t="s">
        <v>7821</v>
      </c>
      <c r="B3873" s="1" t="s">
        <v>7822</v>
      </c>
      <c r="C3873" s="1" t="s">
        <v>327</v>
      </c>
      <c r="D3873" s="1">
        <v>4368.8500000000004</v>
      </c>
      <c r="E3873" s="1">
        <v>167.45</v>
      </c>
      <c r="F3873" s="1">
        <v>4536.3</v>
      </c>
    </row>
    <row r="3874" spans="1:6" x14ac:dyDescent="0.2">
      <c r="A3874" s="1" t="s">
        <v>7823</v>
      </c>
      <c r="B3874" s="1" t="s">
        <v>7824</v>
      </c>
      <c r="C3874" s="1" t="s">
        <v>327</v>
      </c>
      <c r="D3874" s="1">
        <v>751.47</v>
      </c>
      <c r="E3874" s="1">
        <v>192.1</v>
      </c>
      <c r="F3874" s="1">
        <v>943.57</v>
      </c>
    </row>
    <row r="3875" spans="1:6" x14ac:dyDescent="0.2">
      <c r="A3875" s="1" t="s">
        <v>7825</v>
      </c>
      <c r="B3875" s="1" t="s">
        <v>7826</v>
      </c>
    </row>
    <row r="3876" spans="1:6" x14ac:dyDescent="0.2">
      <c r="A3876" s="1" t="s">
        <v>7827</v>
      </c>
      <c r="B3876" s="1" t="s">
        <v>7828</v>
      </c>
      <c r="C3876" s="1" t="s">
        <v>640</v>
      </c>
      <c r="D3876" s="1">
        <v>1014.81</v>
      </c>
      <c r="E3876" s="1">
        <v>10.9</v>
      </c>
      <c r="F3876" s="1">
        <v>1025.71</v>
      </c>
    </row>
    <row r="3877" spans="1:6" x14ac:dyDescent="0.2">
      <c r="A3877" s="1" t="s">
        <v>7829</v>
      </c>
      <c r="B3877" s="1" t="s">
        <v>7830</v>
      </c>
      <c r="C3877" s="1" t="s">
        <v>640</v>
      </c>
      <c r="D3877" s="1">
        <v>1263.7</v>
      </c>
      <c r="E3877" s="1">
        <v>10.9</v>
      </c>
      <c r="F3877" s="1">
        <v>1274.5999999999999</v>
      </c>
    </row>
    <row r="3878" spans="1:6" x14ac:dyDescent="0.2">
      <c r="A3878" s="1" t="s">
        <v>7831</v>
      </c>
      <c r="B3878" s="1" t="s">
        <v>7832</v>
      </c>
      <c r="C3878" s="1" t="s">
        <v>640</v>
      </c>
      <c r="D3878" s="1">
        <v>1270.77</v>
      </c>
      <c r="E3878" s="1">
        <v>440.47</v>
      </c>
      <c r="F3878" s="1">
        <v>1711.24</v>
      </c>
    </row>
    <row r="3879" spans="1:6" x14ac:dyDescent="0.2">
      <c r="A3879" s="1" t="s">
        <v>7833</v>
      </c>
      <c r="B3879" s="1" t="s">
        <v>7834</v>
      </c>
      <c r="C3879" s="1" t="s">
        <v>640</v>
      </c>
      <c r="D3879" s="1">
        <v>1461.45</v>
      </c>
      <c r="E3879" s="1">
        <v>469.64</v>
      </c>
      <c r="F3879" s="1">
        <v>1931.09</v>
      </c>
    </row>
    <row r="3880" spans="1:6" x14ac:dyDescent="0.2">
      <c r="A3880" s="1" t="s">
        <v>7835</v>
      </c>
      <c r="B3880" s="1" t="s">
        <v>7836</v>
      </c>
      <c r="C3880" s="1" t="s">
        <v>640</v>
      </c>
      <c r="D3880" s="1">
        <v>1773.65</v>
      </c>
      <c r="E3880" s="1">
        <v>527.98</v>
      </c>
      <c r="F3880" s="1">
        <v>2301.63</v>
      </c>
    </row>
    <row r="3881" spans="1:6" x14ac:dyDescent="0.2">
      <c r="A3881" s="1" t="s">
        <v>7837</v>
      </c>
      <c r="B3881" s="1" t="s">
        <v>7838</v>
      </c>
      <c r="C3881" s="1" t="s">
        <v>640</v>
      </c>
      <c r="D3881" s="1">
        <v>2299.23</v>
      </c>
      <c r="E3881" s="1">
        <v>557.15</v>
      </c>
      <c r="F3881" s="1">
        <v>2856.38</v>
      </c>
    </row>
    <row r="3882" spans="1:6" x14ac:dyDescent="0.2">
      <c r="A3882" s="1" t="s">
        <v>7839</v>
      </c>
      <c r="B3882" s="1" t="s">
        <v>7840</v>
      </c>
      <c r="C3882" s="1" t="s">
        <v>886</v>
      </c>
      <c r="D3882" s="1">
        <v>25.99</v>
      </c>
      <c r="E3882" s="1">
        <v>24.12</v>
      </c>
      <c r="F3882" s="1">
        <v>50.11</v>
      </c>
    </row>
    <row r="3883" spans="1:6" x14ac:dyDescent="0.2">
      <c r="A3883" s="1" t="s">
        <v>7841</v>
      </c>
      <c r="B3883" s="1" t="s">
        <v>7842</v>
      </c>
      <c r="C3883" s="1" t="s">
        <v>327</v>
      </c>
      <c r="D3883" s="1">
        <v>193.34</v>
      </c>
      <c r="E3883" s="1">
        <v>13.49</v>
      </c>
      <c r="F3883" s="1">
        <v>206.83</v>
      </c>
    </row>
    <row r="3884" spans="1:6" x14ac:dyDescent="0.2">
      <c r="A3884" s="1" t="s">
        <v>7843</v>
      </c>
      <c r="B3884" s="1" t="s">
        <v>7844</v>
      </c>
    </row>
    <row r="3885" spans="1:6" x14ac:dyDescent="0.2">
      <c r="A3885" s="1" t="s">
        <v>7845</v>
      </c>
      <c r="B3885" s="1" t="s">
        <v>7846</v>
      </c>
    </row>
    <row r="3886" spans="1:6" x14ac:dyDescent="0.2">
      <c r="A3886" s="1" t="s">
        <v>7847</v>
      </c>
      <c r="B3886" s="1" t="s">
        <v>7848</v>
      </c>
      <c r="C3886" s="1" t="s">
        <v>327</v>
      </c>
      <c r="D3886" s="1">
        <v>4633.87</v>
      </c>
      <c r="E3886" s="1">
        <v>20.74</v>
      </c>
      <c r="F3886" s="1">
        <v>4654.6099999999997</v>
      </c>
    </row>
    <row r="3887" spans="1:6" x14ac:dyDescent="0.2">
      <c r="A3887" s="1" t="s">
        <v>7849</v>
      </c>
      <c r="B3887" s="1" t="s">
        <v>7850</v>
      </c>
      <c r="C3887" s="1" t="s">
        <v>437</v>
      </c>
      <c r="D3887" s="1">
        <v>2689.74</v>
      </c>
      <c r="F3887" s="1">
        <v>2689.74</v>
      </c>
    </row>
    <row r="3888" spans="1:6" x14ac:dyDescent="0.2">
      <c r="A3888" s="1" t="s">
        <v>7851</v>
      </c>
      <c r="B3888" s="1" t="s">
        <v>7852</v>
      </c>
      <c r="C3888" s="1" t="s">
        <v>437</v>
      </c>
      <c r="D3888" s="1">
        <v>2912.22</v>
      </c>
      <c r="F3888" s="1">
        <v>2912.22</v>
      </c>
    </row>
    <row r="3889" spans="1:6" x14ac:dyDescent="0.2">
      <c r="A3889" s="1" t="s">
        <v>7853</v>
      </c>
      <c r="B3889" s="1" t="s">
        <v>7854</v>
      </c>
    </row>
    <row r="3890" spans="1:6" x14ac:dyDescent="0.2">
      <c r="A3890" s="1" t="s">
        <v>7855</v>
      </c>
      <c r="B3890" s="1" t="s">
        <v>7856</v>
      </c>
      <c r="C3890" s="1" t="s">
        <v>379</v>
      </c>
      <c r="D3890" s="1">
        <v>10615.42</v>
      </c>
      <c r="F3890" s="1">
        <v>10615.42</v>
      </c>
    </row>
    <row r="3891" spans="1:6" x14ac:dyDescent="0.2">
      <c r="A3891" s="1" t="s">
        <v>7857</v>
      </c>
      <c r="B3891" s="1" t="s">
        <v>7858</v>
      </c>
      <c r="C3891" s="1" t="s">
        <v>379</v>
      </c>
      <c r="D3891" s="1">
        <v>8859.23</v>
      </c>
      <c r="F3891" s="1">
        <v>8859.23</v>
      </c>
    </row>
    <row r="3892" spans="1:6" x14ac:dyDescent="0.2">
      <c r="A3892" s="1" t="s">
        <v>7859</v>
      </c>
      <c r="B3892" s="1" t="s">
        <v>7860</v>
      </c>
      <c r="C3892" s="1" t="s">
        <v>379</v>
      </c>
      <c r="D3892" s="1">
        <v>4549.53</v>
      </c>
      <c r="F3892" s="1">
        <v>4549.53</v>
      </c>
    </row>
    <row r="3893" spans="1:6" x14ac:dyDescent="0.2">
      <c r="A3893" s="1" t="s">
        <v>7861</v>
      </c>
      <c r="B3893" s="1" t="s">
        <v>7862</v>
      </c>
    </row>
    <row r="3894" spans="1:6" x14ac:dyDescent="0.2">
      <c r="A3894" s="1" t="s">
        <v>7863</v>
      </c>
      <c r="B3894" s="1" t="s">
        <v>7864</v>
      </c>
    </row>
    <row r="3895" spans="1:6" x14ac:dyDescent="0.2">
      <c r="A3895" s="1" t="s">
        <v>7865</v>
      </c>
      <c r="B3895" s="1" t="s">
        <v>7866</v>
      </c>
      <c r="C3895" s="1" t="s">
        <v>379</v>
      </c>
      <c r="D3895" s="1">
        <v>1900.79</v>
      </c>
      <c r="F3895" s="1">
        <v>1900.79</v>
      </c>
    </row>
    <row r="3896" spans="1:6" x14ac:dyDescent="0.2">
      <c r="A3896" s="1" t="s">
        <v>7867</v>
      </c>
      <c r="B3896" s="1" t="s">
        <v>7868</v>
      </c>
    </row>
    <row r="3897" spans="1:6" x14ac:dyDescent="0.2">
      <c r="A3897" s="1" t="s">
        <v>7869</v>
      </c>
      <c r="B3897" s="1" t="s">
        <v>7870</v>
      </c>
      <c r="C3897" s="1" t="s">
        <v>379</v>
      </c>
      <c r="D3897" s="1">
        <v>2248.36</v>
      </c>
      <c r="F3897" s="1">
        <v>2248.36</v>
      </c>
    </row>
    <row r="3898" spans="1:6" x14ac:dyDescent="0.2">
      <c r="A3898" s="1" t="s">
        <v>7871</v>
      </c>
      <c r="B3898" s="1" t="s">
        <v>7872</v>
      </c>
    </row>
    <row r="3899" spans="1:6" x14ac:dyDescent="0.2">
      <c r="A3899" s="1" t="s">
        <v>7873</v>
      </c>
      <c r="B3899" s="1" t="s">
        <v>7874</v>
      </c>
    </row>
    <row r="3900" spans="1:6" x14ac:dyDescent="0.2">
      <c r="A3900" s="1" t="s">
        <v>7875</v>
      </c>
      <c r="B3900" s="1" t="s">
        <v>7876</v>
      </c>
      <c r="C3900" s="1" t="s">
        <v>327</v>
      </c>
      <c r="D3900" s="1">
        <v>951</v>
      </c>
      <c r="E3900" s="1">
        <v>12.44</v>
      </c>
      <c r="F3900" s="1">
        <v>963.44</v>
      </c>
    </row>
    <row r="3901" spans="1:6" x14ac:dyDescent="0.2">
      <c r="A3901" s="1" t="s">
        <v>7877</v>
      </c>
      <c r="B3901" s="1" t="s">
        <v>7878</v>
      </c>
      <c r="C3901" s="1" t="s">
        <v>327</v>
      </c>
      <c r="D3901" s="1">
        <v>11627.64</v>
      </c>
      <c r="F3901" s="1">
        <v>11627.64</v>
      </c>
    </row>
    <row r="3902" spans="1:6" x14ac:dyDescent="0.2">
      <c r="A3902" s="1" t="s">
        <v>7879</v>
      </c>
      <c r="B3902" s="1" t="s">
        <v>7880</v>
      </c>
      <c r="C3902" s="1" t="s">
        <v>640</v>
      </c>
      <c r="D3902" s="1">
        <v>200.06</v>
      </c>
      <c r="E3902" s="1">
        <v>41.47</v>
      </c>
      <c r="F3902" s="1">
        <v>241.53</v>
      </c>
    </row>
    <row r="3903" spans="1:6" x14ac:dyDescent="0.2">
      <c r="A3903" s="1" t="s">
        <v>7881</v>
      </c>
      <c r="B3903" s="1" t="s">
        <v>7882</v>
      </c>
      <c r="C3903" s="1" t="s">
        <v>640</v>
      </c>
      <c r="D3903" s="1">
        <v>2940.72</v>
      </c>
      <c r="F3903" s="1">
        <v>2940.72</v>
      </c>
    </row>
    <row r="3904" spans="1:6" x14ac:dyDescent="0.2">
      <c r="A3904" s="1" t="s">
        <v>7883</v>
      </c>
      <c r="B3904" s="1" t="s">
        <v>7884</v>
      </c>
      <c r="C3904" s="1" t="s">
        <v>640</v>
      </c>
      <c r="D3904" s="1">
        <v>6029.55</v>
      </c>
      <c r="F3904" s="1">
        <v>6029.55</v>
      </c>
    </row>
    <row r="3905" spans="1:6" x14ac:dyDescent="0.2">
      <c r="A3905" s="1" t="s">
        <v>7885</v>
      </c>
      <c r="B3905" s="1" t="s">
        <v>7886</v>
      </c>
      <c r="C3905" s="1" t="s">
        <v>640</v>
      </c>
      <c r="D3905" s="1">
        <v>1365.04</v>
      </c>
      <c r="E3905" s="1">
        <v>103.68</v>
      </c>
      <c r="F3905" s="1">
        <v>1468.72</v>
      </c>
    </row>
    <row r="3906" spans="1:6" x14ac:dyDescent="0.2">
      <c r="A3906" s="1" t="s">
        <v>7887</v>
      </c>
      <c r="B3906" s="1" t="s">
        <v>7888</v>
      </c>
      <c r="C3906" s="1" t="s">
        <v>327</v>
      </c>
      <c r="D3906" s="1">
        <v>2901.58</v>
      </c>
      <c r="E3906" s="1">
        <v>12.44</v>
      </c>
      <c r="F3906" s="1">
        <v>2914.02</v>
      </c>
    </row>
    <row r="3907" spans="1:6" x14ac:dyDescent="0.2">
      <c r="A3907" s="1" t="s">
        <v>7889</v>
      </c>
      <c r="B3907" s="1" t="s">
        <v>7890</v>
      </c>
      <c r="C3907" s="1" t="s">
        <v>640</v>
      </c>
      <c r="D3907" s="1">
        <v>2960.07</v>
      </c>
      <c r="E3907" s="1">
        <v>566.16</v>
      </c>
      <c r="F3907" s="1">
        <v>3526.23</v>
      </c>
    </row>
    <row r="3908" spans="1:6" x14ac:dyDescent="0.2">
      <c r="A3908" s="1" t="s">
        <v>7891</v>
      </c>
      <c r="B3908" s="1" t="s">
        <v>7892</v>
      </c>
    </row>
    <row r="3909" spans="1:6" x14ac:dyDescent="0.2">
      <c r="A3909" s="1" t="s">
        <v>7893</v>
      </c>
      <c r="B3909" s="1" t="s">
        <v>7894</v>
      </c>
      <c r="C3909" s="1" t="s">
        <v>327</v>
      </c>
      <c r="D3909" s="1">
        <v>4313.91</v>
      </c>
      <c r="E3909" s="1">
        <v>923.12</v>
      </c>
      <c r="F3909" s="1">
        <v>5237.03</v>
      </c>
    </row>
    <row r="3910" spans="1:6" x14ac:dyDescent="0.2">
      <c r="A3910" s="1" t="s">
        <v>7895</v>
      </c>
      <c r="B3910" s="1" t="s">
        <v>7896</v>
      </c>
      <c r="C3910" s="1" t="s">
        <v>327</v>
      </c>
      <c r="D3910" s="1">
        <v>799.57</v>
      </c>
      <c r="E3910" s="1">
        <v>288.48</v>
      </c>
      <c r="F3910" s="1">
        <v>1088.05</v>
      </c>
    </row>
    <row r="3911" spans="1:6" x14ac:dyDescent="0.2">
      <c r="A3911" s="1" t="s">
        <v>7897</v>
      </c>
      <c r="B3911" s="1" t="s">
        <v>7898</v>
      </c>
      <c r="C3911" s="1" t="s">
        <v>327</v>
      </c>
      <c r="D3911" s="1">
        <v>1282.55</v>
      </c>
      <c r="E3911" s="1">
        <v>288.48</v>
      </c>
      <c r="F3911" s="1">
        <v>1571.03</v>
      </c>
    </row>
    <row r="3912" spans="1:6" x14ac:dyDescent="0.2">
      <c r="A3912" s="1" t="s">
        <v>7899</v>
      </c>
      <c r="B3912" s="1" t="s">
        <v>7900</v>
      </c>
      <c r="C3912" s="1" t="s">
        <v>327</v>
      </c>
      <c r="D3912" s="1">
        <v>1241.83</v>
      </c>
      <c r="E3912" s="1">
        <v>288.48</v>
      </c>
      <c r="F3912" s="1">
        <v>1530.31</v>
      </c>
    </row>
    <row r="3913" spans="1:6" x14ac:dyDescent="0.2">
      <c r="A3913" s="1" t="s">
        <v>7901</v>
      </c>
      <c r="B3913" s="1" t="s">
        <v>7902</v>
      </c>
      <c r="C3913" s="1" t="s">
        <v>327</v>
      </c>
      <c r="D3913" s="1">
        <v>2604.59</v>
      </c>
      <c r="E3913" s="1">
        <v>576.95000000000005</v>
      </c>
      <c r="F3913" s="1">
        <v>3181.54</v>
      </c>
    </row>
    <row r="3914" spans="1:6" x14ac:dyDescent="0.2">
      <c r="A3914" s="1" t="s">
        <v>7903</v>
      </c>
      <c r="B3914" s="1" t="s">
        <v>7904</v>
      </c>
      <c r="C3914" s="1" t="s">
        <v>327</v>
      </c>
      <c r="D3914" s="1">
        <v>1010.21</v>
      </c>
      <c r="E3914" s="1">
        <v>9.1999999999999993</v>
      </c>
      <c r="F3914" s="1">
        <v>1019.41</v>
      </c>
    </row>
    <row r="3915" spans="1:6" x14ac:dyDescent="0.2">
      <c r="A3915" s="1" t="s">
        <v>7905</v>
      </c>
      <c r="B3915" s="1" t="s">
        <v>7906</v>
      </c>
      <c r="C3915" s="1" t="s">
        <v>327</v>
      </c>
      <c r="D3915" s="1">
        <v>12.01</v>
      </c>
      <c r="E3915" s="1">
        <v>20.74</v>
      </c>
      <c r="F3915" s="1">
        <v>32.75</v>
      </c>
    </row>
    <row r="3916" spans="1:6" x14ac:dyDescent="0.2">
      <c r="A3916" s="1" t="s">
        <v>7907</v>
      </c>
      <c r="B3916" s="1" t="s">
        <v>7908</v>
      </c>
      <c r="C3916" s="1" t="s">
        <v>327</v>
      </c>
      <c r="D3916" s="1">
        <v>1120.8800000000001</v>
      </c>
      <c r="E3916" s="1">
        <v>165.88</v>
      </c>
      <c r="F3916" s="1">
        <v>1286.76</v>
      </c>
    </row>
    <row r="3917" spans="1:6" x14ac:dyDescent="0.2">
      <c r="A3917" s="1" t="s">
        <v>7909</v>
      </c>
      <c r="B3917" s="1" t="s">
        <v>7910</v>
      </c>
      <c r="C3917" s="1" t="s">
        <v>327</v>
      </c>
      <c r="D3917" s="1">
        <v>182.67</v>
      </c>
      <c r="E3917" s="1">
        <v>41.47</v>
      </c>
      <c r="F3917" s="1">
        <v>224.14</v>
      </c>
    </row>
    <row r="3918" spans="1:6" x14ac:dyDescent="0.2">
      <c r="A3918" s="1" t="s">
        <v>7911</v>
      </c>
      <c r="B3918" s="1" t="s">
        <v>7912</v>
      </c>
      <c r="C3918" s="1" t="s">
        <v>327</v>
      </c>
      <c r="D3918" s="1">
        <v>514.96</v>
      </c>
      <c r="E3918" s="1">
        <v>12.44</v>
      </c>
      <c r="F3918" s="1">
        <v>527.4</v>
      </c>
    </row>
    <row r="3919" spans="1:6" x14ac:dyDescent="0.2">
      <c r="A3919" s="1" t="s">
        <v>7913</v>
      </c>
      <c r="B3919" s="1" t="s">
        <v>7914</v>
      </c>
      <c r="C3919" s="1" t="s">
        <v>327</v>
      </c>
      <c r="D3919" s="1">
        <v>949.95</v>
      </c>
      <c r="E3919" s="1">
        <v>169.42</v>
      </c>
      <c r="F3919" s="1">
        <v>1119.3699999999999</v>
      </c>
    </row>
    <row r="3920" spans="1:6" x14ac:dyDescent="0.2">
      <c r="A3920" s="1" t="s">
        <v>7915</v>
      </c>
      <c r="B3920" s="1" t="s">
        <v>7916</v>
      </c>
      <c r="C3920" s="1" t="s">
        <v>327</v>
      </c>
      <c r="D3920" s="1">
        <v>3589.28</v>
      </c>
      <c r="E3920" s="1">
        <v>169.42</v>
      </c>
      <c r="F3920" s="1">
        <v>3758.7</v>
      </c>
    </row>
    <row r="3921" spans="1:6" x14ac:dyDescent="0.2">
      <c r="A3921" s="1" t="s">
        <v>7917</v>
      </c>
      <c r="B3921" s="1" t="s">
        <v>7918</v>
      </c>
      <c r="C3921" s="1" t="s">
        <v>327</v>
      </c>
      <c r="D3921" s="1">
        <v>10266.68</v>
      </c>
      <c r="E3921" s="1">
        <v>169.42</v>
      </c>
      <c r="F3921" s="1">
        <v>10436.1</v>
      </c>
    </row>
    <row r="3922" spans="1:6" x14ac:dyDescent="0.2">
      <c r="A3922" s="1" t="s">
        <v>7919</v>
      </c>
      <c r="B3922" s="1" t="s">
        <v>7920</v>
      </c>
      <c r="C3922" s="1" t="s">
        <v>327</v>
      </c>
      <c r="D3922" s="1">
        <v>1533.62</v>
      </c>
      <c r="E3922" s="1">
        <v>3.07</v>
      </c>
      <c r="F3922" s="1">
        <v>1536.69</v>
      </c>
    </row>
    <row r="3923" spans="1:6" x14ac:dyDescent="0.2">
      <c r="A3923" s="1" t="s">
        <v>7921</v>
      </c>
      <c r="B3923" s="1" t="s">
        <v>7922</v>
      </c>
      <c r="C3923" s="1" t="s">
        <v>640</v>
      </c>
      <c r="D3923" s="1">
        <v>10509.91</v>
      </c>
      <c r="E3923" s="1">
        <v>219.11</v>
      </c>
      <c r="F3923" s="1">
        <v>10729.02</v>
      </c>
    </row>
    <row r="3924" spans="1:6" x14ac:dyDescent="0.2">
      <c r="A3924" s="1" t="s">
        <v>7923</v>
      </c>
      <c r="B3924" s="1" t="s">
        <v>7924</v>
      </c>
      <c r="C3924" s="1" t="s">
        <v>640</v>
      </c>
      <c r="D3924" s="1">
        <v>15887.12</v>
      </c>
      <c r="E3924" s="1">
        <v>219.11</v>
      </c>
      <c r="F3924" s="1">
        <v>16106.23</v>
      </c>
    </row>
    <row r="3925" spans="1:6" x14ac:dyDescent="0.2">
      <c r="A3925" s="1" t="s">
        <v>7925</v>
      </c>
      <c r="B3925" s="1" t="s">
        <v>7926</v>
      </c>
      <c r="C3925" s="1" t="s">
        <v>327</v>
      </c>
      <c r="D3925" s="1">
        <v>1252.26</v>
      </c>
      <c r="E3925" s="1">
        <v>146.07</v>
      </c>
      <c r="F3925" s="1">
        <v>1398.33</v>
      </c>
    </row>
    <row r="3926" spans="1:6" x14ac:dyDescent="0.2">
      <c r="A3926" s="1" t="s">
        <v>7927</v>
      </c>
      <c r="B3926" s="1" t="s">
        <v>7928</v>
      </c>
      <c r="C3926" s="1" t="s">
        <v>327</v>
      </c>
      <c r="D3926" s="1">
        <v>1582.21</v>
      </c>
      <c r="E3926" s="1">
        <v>219.11</v>
      </c>
      <c r="F3926" s="1">
        <v>1801.32</v>
      </c>
    </row>
    <row r="3927" spans="1:6" x14ac:dyDescent="0.2">
      <c r="A3927" s="1" t="s">
        <v>7929</v>
      </c>
      <c r="B3927" s="1" t="s">
        <v>7930</v>
      </c>
      <c r="C3927" s="1" t="s">
        <v>327</v>
      </c>
      <c r="D3927" s="1">
        <v>3869.96</v>
      </c>
      <c r="E3927" s="1">
        <v>288.48</v>
      </c>
      <c r="F3927" s="1">
        <v>4158.4399999999996</v>
      </c>
    </row>
    <row r="3928" spans="1:6" x14ac:dyDescent="0.2">
      <c r="A3928" s="1" t="s">
        <v>7931</v>
      </c>
      <c r="B3928" s="1" t="s">
        <v>7932</v>
      </c>
    </row>
    <row r="3929" spans="1:6" x14ac:dyDescent="0.2">
      <c r="A3929" s="1" t="s">
        <v>7933</v>
      </c>
      <c r="B3929" s="1" t="s">
        <v>7934</v>
      </c>
      <c r="C3929" s="1" t="s">
        <v>327</v>
      </c>
      <c r="D3929" s="1">
        <v>19.97</v>
      </c>
      <c r="E3929" s="1">
        <v>11.54</v>
      </c>
      <c r="F3929" s="1">
        <v>31.51</v>
      </c>
    </row>
    <row r="3930" spans="1:6" x14ac:dyDescent="0.2">
      <c r="A3930" s="1" t="s">
        <v>7935</v>
      </c>
      <c r="B3930" s="1" t="s">
        <v>7936</v>
      </c>
      <c r="C3930" s="1" t="s">
        <v>327</v>
      </c>
      <c r="D3930" s="1">
        <v>33.770000000000003</v>
      </c>
      <c r="E3930" s="1">
        <v>11.54</v>
      </c>
      <c r="F3930" s="1">
        <v>45.31</v>
      </c>
    </row>
    <row r="3931" spans="1:6" x14ac:dyDescent="0.2">
      <c r="A3931" s="1" t="s">
        <v>7937</v>
      </c>
      <c r="B3931" s="1" t="s">
        <v>7938</v>
      </c>
      <c r="C3931" s="1" t="s">
        <v>327</v>
      </c>
      <c r="E3931" s="1">
        <v>169.42</v>
      </c>
      <c r="F3931" s="1">
        <v>169.42</v>
      </c>
    </row>
    <row r="3932" spans="1:6" x14ac:dyDescent="0.2">
      <c r="A3932" s="1" t="s">
        <v>7939</v>
      </c>
      <c r="B3932" s="1" t="s">
        <v>7940</v>
      </c>
      <c r="C3932" s="1" t="s">
        <v>327</v>
      </c>
      <c r="E3932" s="1">
        <v>169.42</v>
      </c>
      <c r="F3932" s="1">
        <v>169.42</v>
      </c>
    </row>
    <row r="3933" spans="1:6" x14ac:dyDescent="0.2">
      <c r="A3933" s="1" t="s">
        <v>7941</v>
      </c>
      <c r="B3933" s="1" t="s">
        <v>7942</v>
      </c>
      <c r="C3933" s="1" t="s">
        <v>327</v>
      </c>
      <c r="D3933" s="1">
        <v>14926.1</v>
      </c>
      <c r="E3933" s="1">
        <v>15.34</v>
      </c>
      <c r="F3933" s="1">
        <v>14941.44</v>
      </c>
    </row>
    <row r="3934" spans="1:6" x14ac:dyDescent="0.2">
      <c r="A3934" s="1" t="s">
        <v>7943</v>
      </c>
      <c r="B3934" s="1" t="s">
        <v>7944</v>
      </c>
      <c r="C3934" s="1" t="s">
        <v>327</v>
      </c>
      <c r="D3934" s="1">
        <v>2851.8</v>
      </c>
      <c r="E3934" s="1">
        <v>15.34</v>
      </c>
      <c r="F3934" s="1">
        <v>2867.14</v>
      </c>
    </row>
    <row r="3935" spans="1:6" x14ac:dyDescent="0.2">
      <c r="A3935" s="1" t="s">
        <v>7945</v>
      </c>
      <c r="B3935" s="1" t="s">
        <v>7946</v>
      </c>
    </row>
    <row r="3936" spans="1:6" x14ac:dyDescent="0.2">
      <c r="A3936" s="1" t="s">
        <v>7947</v>
      </c>
      <c r="B3936" s="1" t="s">
        <v>7948</v>
      </c>
    </row>
    <row r="3937" spans="1:6" x14ac:dyDescent="0.2">
      <c r="A3937" s="1" t="s">
        <v>7949</v>
      </c>
      <c r="B3937" s="1" t="s">
        <v>7950</v>
      </c>
      <c r="C3937" s="1" t="s">
        <v>327</v>
      </c>
      <c r="D3937" s="1">
        <v>1752.09</v>
      </c>
      <c r="E3937" s="1">
        <v>74.8</v>
      </c>
      <c r="F3937" s="1">
        <v>1826.89</v>
      </c>
    </row>
    <row r="3938" spans="1:6" x14ac:dyDescent="0.2">
      <c r="A3938" s="1" t="s">
        <v>7951</v>
      </c>
      <c r="B3938" s="1" t="s">
        <v>7952</v>
      </c>
      <c r="C3938" s="1" t="s">
        <v>379</v>
      </c>
      <c r="D3938" s="1">
        <v>1051.2</v>
      </c>
      <c r="E3938" s="1">
        <v>8.44</v>
      </c>
      <c r="F3938" s="1">
        <v>1059.6400000000001</v>
      </c>
    </row>
    <row r="3939" spans="1:6" x14ac:dyDescent="0.2">
      <c r="A3939" s="1" t="s">
        <v>7953</v>
      </c>
      <c r="B3939" s="1" t="s">
        <v>7954</v>
      </c>
      <c r="C3939" s="1" t="s">
        <v>379</v>
      </c>
      <c r="D3939" s="1">
        <v>2435</v>
      </c>
      <c r="E3939" s="1">
        <v>8.44</v>
      </c>
      <c r="F3939" s="1">
        <v>2443.44</v>
      </c>
    </row>
    <row r="3940" spans="1:6" x14ac:dyDescent="0.2">
      <c r="A3940" s="1" t="s">
        <v>7955</v>
      </c>
      <c r="B3940" s="1" t="s">
        <v>7956</v>
      </c>
      <c r="C3940" s="1" t="s">
        <v>327</v>
      </c>
      <c r="D3940" s="1">
        <v>999.58</v>
      </c>
      <c r="E3940" s="1">
        <v>4.22</v>
      </c>
      <c r="F3940" s="1">
        <v>1003.8</v>
      </c>
    </row>
    <row r="3941" spans="1:6" x14ac:dyDescent="0.2">
      <c r="A3941" s="1" t="s">
        <v>7957</v>
      </c>
      <c r="B3941" s="1" t="s">
        <v>7958</v>
      </c>
      <c r="C3941" s="1" t="s">
        <v>327</v>
      </c>
      <c r="D3941" s="1">
        <v>19838.87</v>
      </c>
      <c r="E3941" s="1">
        <v>150.01</v>
      </c>
      <c r="F3941" s="1">
        <v>19988.88</v>
      </c>
    </row>
    <row r="3942" spans="1:6" x14ac:dyDescent="0.2">
      <c r="A3942" s="1" t="s">
        <v>7959</v>
      </c>
      <c r="B3942" s="1" t="s">
        <v>7960</v>
      </c>
      <c r="C3942" s="1" t="s">
        <v>379</v>
      </c>
      <c r="D3942" s="1">
        <v>1797.87</v>
      </c>
      <c r="E3942" s="1">
        <v>27.14</v>
      </c>
      <c r="F3942" s="1">
        <v>1825.01</v>
      </c>
    </row>
    <row r="3943" spans="1:6" x14ac:dyDescent="0.2">
      <c r="A3943" s="1" t="s">
        <v>7961</v>
      </c>
      <c r="B3943" s="1" t="s">
        <v>7962</v>
      </c>
      <c r="C3943" s="1" t="s">
        <v>327</v>
      </c>
      <c r="D3943" s="1">
        <v>94411.78</v>
      </c>
      <c r="F3943" s="1">
        <v>94411.78</v>
      </c>
    </row>
    <row r="3944" spans="1:6" x14ac:dyDescent="0.2">
      <c r="A3944" s="1" t="s">
        <v>7963</v>
      </c>
      <c r="B3944" s="1" t="s">
        <v>7964</v>
      </c>
      <c r="C3944" s="1" t="s">
        <v>327</v>
      </c>
      <c r="D3944" s="1">
        <v>49727.01</v>
      </c>
      <c r="E3944" s="1">
        <v>242.5</v>
      </c>
      <c r="F3944" s="1">
        <v>49969.51</v>
      </c>
    </row>
    <row r="3945" spans="1:6" x14ac:dyDescent="0.2">
      <c r="A3945" s="1" t="s">
        <v>7965</v>
      </c>
      <c r="B3945" s="1" t="s">
        <v>7966</v>
      </c>
      <c r="C3945" s="1" t="s">
        <v>640</v>
      </c>
      <c r="D3945" s="1">
        <v>425733.27</v>
      </c>
      <c r="F3945" s="1">
        <v>425733.27</v>
      </c>
    </row>
    <row r="3946" spans="1:6" x14ac:dyDescent="0.2">
      <c r="A3946" s="1" t="s">
        <v>7967</v>
      </c>
      <c r="B3946" s="1" t="s">
        <v>7968</v>
      </c>
      <c r="C3946" s="1" t="s">
        <v>640</v>
      </c>
      <c r="D3946" s="1">
        <v>5403.22</v>
      </c>
      <c r="E3946" s="1">
        <v>52655.46</v>
      </c>
      <c r="F3946" s="1">
        <v>58058.68</v>
      </c>
    </row>
    <row r="3947" spans="1:6" x14ac:dyDescent="0.2">
      <c r="A3947" s="1" t="s">
        <v>7969</v>
      </c>
      <c r="B3947" s="1" t="s">
        <v>7970</v>
      </c>
      <c r="C3947" s="1" t="s">
        <v>640</v>
      </c>
      <c r="D3947" s="1">
        <v>7478.77</v>
      </c>
      <c r="E3947" s="1">
        <v>63558.52</v>
      </c>
      <c r="F3947" s="1">
        <v>71037.289999999994</v>
      </c>
    </row>
    <row r="3948" spans="1:6" x14ac:dyDescent="0.2">
      <c r="A3948" s="1" t="s">
        <v>7971</v>
      </c>
      <c r="B3948" s="1" t="s">
        <v>7972</v>
      </c>
    </row>
    <row r="3949" spans="1:6" x14ac:dyDescent="0.2">
      <c r="A3949" s="1" t="s">
        <v>7973</v>
      </c>
      <c r="B3949" s="1" t="s">
        <v>7974</v>
      </c>
    </row>
    <row r="3950" spans="1:6" x14ac:dyDescent="0.2">
      <c r="A3950" s="1" t="s">
        <v>210</v>
      </c>
      <c r="B3950" s="1" t="s">
        <v>7975</v>
      </c>
      <c r="C3950" s="1" t="s">
        <v>327</v>
      </c>
      <c r="D3950" s="1">
        <v>1431.29</v>
      </c>
      <c r="E3950" s="1">
        <v>253.28</v>
      </c>
      <c r="F3950" s="1">
        <v>1684.57</v>
      </c>
    </row>
    <row r="3951" spans="1:6" x14ac:dyDescent="0.2">
      <c r="A3951" s="1" t="s">
        <v>7976</v>
      </c>
      <c r="B3951" s="1" t="s">
        <v>7977</v>
      </c>
      <c r="C3951" s="1" t="s">
        <v>327</v>
      </c>
      <c r="D3951" s="1">
        <v>1393.32</v>
      </c>
      <c r="E3951" s="1">
        <v>253.28</v>
      </c>
      <c r="F3951" s="1">
        <v>1646.6</v>
      </c>
    </row>
    <row r="3952" spans="1:6" x14ac:dyDescent="0.2">
      <c r="A3952" s="1" t="s">
        <v>7978</v>
      </c>
      <c r="B3952" s="1" t="s">
        <v>7979</v>
      </c>
      <c r="C3952" s="1" t="s">
        <v>327</v>
      </c>
      <c r="D3952" s="1">
        <v>1903.34</v>
      </c>
      <c r="E3952" s="1">
        <v>253.28</v>
      </c>
      <c r="F3952" s="1">
        <v>2156.62</v>
      </c>
    </row>
    <row r="3953" spans="1:6" x14ac:dyDescent="0.2">
      <c r="A3953" s="1" t="s">
        <v>7980</v>
      </c>
      <c r="B3953" s="1" t="s">
        <v>7981</v>
      </c>
      <c r="C3953" s="1" t="s">
        <v>327</v>
      </c>
      <c r="D3953" s="1">
        <v>2224.4699999999998</v>
      </c>
      <c r="E3953" s="1">
        <v>253.28</v>
      </c>
      <c r="F3953" s="1">
        <v>2477.75</v>
      </c>
    </row>
    <row r="3954" spans="1:6" x14ac:dyDescent="0.2">
      <c r="A3954" s="1" t="s">
        <v>7982</v>
      </c>
      <c r="B3954" s="1" t="s">
        <v>7983</v>
      </c>
      <c r="C3954" s="1" t="s">
        <v>327</v>
      </c>
      <c r="D3954" s="1">
        <v>2046.07</v>
      </c>
      <c r="E3954" s="1">
        <v>253.28</v>
      </c>
      <c r="F3954" s="1">
        <v>2299.35</v>
      </c>
    </row>
    <row r="3955" spans="1:6" x14ac:dyDescent="0.2">
      <c r="A3955" s="1" t="s">
        <v>7984</v>
      </c>
      <c r="B3955" s="1" t="s">
        <v>7985</v>
      </c>
      <c r="C3955" s="1" t="s">
        <v>327</v>
      </c>
      <c r="D3955" s="1">
        <v>2012.18</v>
      </c>
      <c r="E3955" s="1">
        <v>253.28</v>
      </c>
      <c r="F3955" s="1">
        <v>2265.46</v>
      </c>
    </row>
    <row r="3956" spans="1:6" x14ac:dyDescent="0.2">
      <c r="A3956" s="1" t="s">
        <v>7986</v>
      </c>
      <c r="B3956" s="1" t="s">
        <v>7987</v>
      </c>
      <c r="C3956" s="1" t="s">
        <v>327</v>
      </c>
      <c r="D3956" s="1">
        <v>1651.86</v>
      </c>
      <c r="E3956" s="1">
        <v>253.28</v>
      </c>
      <c r="F3956" s="1">
        <v>1905.14</v>
      </c>
    </row>
    <row r="3957" spans="1:6" x14ac:dyDescent="0.2">
      <c r="A3957" s="1" t="s">
        <v>7988</v>
      </c>
      <c r="B3957" s="1" t="s">
        <v>7989</v>
      </c>
      <c r="C3957" s="1" t="s">
        <v>327</v>
      </c>
      <c r="D3957" s="1">
        <v>2392.89</v>
      </c>
      <c r="E3957" s="1">
        <v>253.28</v>
      </c>
      <c r="F3957" s="1">
        <v>2646.17</v>
      </c>
    </row>
    <row r="3958" spans="1:6" x14ac:dyDescent="0.2">
      <c r="A3958" s="1" t="s">
        <v>7990</v>
      </c>
      <c r="B3958" s="1" t="s">
        <v>7991</v>
      </c>
      <c r="C3958" s="1" t="s">
        <v>327</v>
      </c>
      <c r="D3958" s="1">
        <v>2517.81</v>
      </c>
      <c r="E3958" s="1">
        <v>253.28</v>
      </c>
      <c r="F3958" s="1">
        <v>2771.09</v>
      </c>
    </row>
    <row r="3959" spans="1:6" x14ac:dyDescent="0.2">
      <c r="A3959" s="1" t="s">
        <v>7992</v>
      </c>
      <c r="B3959" s="1" t="s">
        <v>7993</v>
      </c>
      <c r="C3959" s="1" t="s">
        <v>327</v>
      </c>
      <c r="D3959" s="1">
        <v>3089.04</v>
      </c>
      <c r="E3959" s="1">
        <v>253.28</v>
      </c>
      <c r="F3959" s="1">
        <v>3342.32</v>
      </c>
    </row>
    <row r="3960" spans="1:6" x14ac:dyDescent="0.2">
      <c r="A3960" s="1" t="s">
        <v>7994</v>
      </c>
      <c r="B3960" s="1" t="s">
        <v>7995</v>
      </c>
      <c r="C3960" s="1" t="s">
        <v>327</v>
      </c>
      <c r="D3960" s="1">
        <v>3089.63</v>
      </c>
      <c r="E3960" s="1">
        <v>253.28</v>
      </c>
      <c r="F3960" s="1">
        <v>3342.91</v>
      </c>
    </row>
    <row r="3961" spans="1:6" x14ac:dyDescent="0.2">
      <c r="A3961" s="1" t="s">
        <v>7996</v>
      </c>
      <c r="B3961" s="1" t="s">
        <v>7997</v>
      </c>
      <c r="C3961" s="1" t="s">
        <v>327</v>
      </c>
      <c r="D3961" s="1">
        <v>3391.18</v>
      </c>
      <c r="E3961" s="1">
        <v>253.28</v>
      </c>
      <c r="F3961" s="1">
        <v>3644.46</v>
      </c>
    </row>
    <row r="3962" spans="1:6" x14ac:dyDescent="0.2">
      <c r="A3962" s="1" t="s">
        <v>7998</v>
      </c>
      <c r="B3962" s="1" t="s">
        <v>7999</v>
      </c>
      <c r="C3962" s="1" t="s">
        <v>327</v>
      </c>
      <c r="D3962" s="1">
        <v>5767.11</v>
      </c>
      <c r="E3962" s="1">
        <v>253.28</v>
      </c>
      <c r="F3962" s="1">
        <v>6020.39</v>
      </c>
    </row>
    <row r="3963" spans="1:6" x14ac:dyDescent="0.2">
      <c r="A3963" s="1" t="s">
        <v>8000</v>
      </c>
      <c r="B3963" s="1" t="s">
        <v>8001</v>
      </c>
    </row>
    <row r="3964" spans="1:6" x14ac:dyDescent="0.2">
      <c r="A3964" s="1" t="s">
        <v>8002</v>
      </c>
      <c r="B3964" s="1" t="s">
        <v>8003</v>
      </c>
      <c r="C3964" s="1" t="s">
        <v>327</v>
      </c>
      <c r="D3964" s="1">
        <v>583.4</v>
      </c>
      <c r="E3964" s="1">
        <v>148.58000000000001</v>
      </c>
      <c r="F3964" s="1">
        <v>731.98</v>
      </c>
    </row>
    <row r="3965" spans="1:6" x14ac:dyDescent="0.2">
      <c r="A3965" s="1" t="s">
        <v>8004</v>
      </c>
      <c r="B3965" s="1" t="s">
        <v>8005</v>
      </c>
      <c r="C3965" s="1" t="s">
        <v>327</v>
      </c>
      <c r="D3965" s="1">
        <v>428.03</v>
      </c>
      <c r="E3965" s="1">
        <v>178.29</v>
      </c>
      <c r="F3965" s="1">
        <v>606.32000000000005</v>
      </c>
    </row>
    <row r="3966" spans="1:6" x14ac:dyDescent="0.2">
      <c r="A3966" s="1" t="s">
        <v>8006</v>
      </c>
      <c r="B3966" s="1" t="s">
        <v>8007</v>
      </c>
      <c r="C3966" s="1" t="s">
        <v>327</v>
      </c>
      <c r="D3966" s="1">
        <v>944.93</v>
      </c>
      <c r="E3966" s="1">
        <v>178.29</v>
      </c>
      <c r="F3966" s="1">
        <v>1123.22</v>
      </c>
    </row>
    <row r="3967" spans="1:6" x14ac:dyDescent="0.2">
      <c r="A3967" s="1" t="s">
        <v>8008</v>
      </c>
      <c r="B3967" s="1" t="s">
        <v>8009</v>
      </c>
      <c r="C3967" s="1" t="s">
        <v>327</v>
      </c>
      <c r="D3967" s="1">
        <v>1238.68</v>
      </c>
      <c r="E3967" s="1">
        <v>267.44</v>
      </c>
      <c r="F3967" s="1">
        <v>1506.12</v>
      </c>
    </row>
    <row r="3968" spans="1:6" x14ac:dyDescent="0.2">
      <c r="A3968" s="1" t="s">
        <v>8010</v>
      </c>
      <c r="B3968" s="1" t="s">
        <v>8011</v>
      </c>
      <c r="C3968" s="1" t="s">
        <v>327</v>
      </c>
      <c r="D3968" s="1">
        <v>1444.01</v>
      </c>
      <c r="E3968" s="1">
        <v>356.58</v>
      </c>
      <c r="F3968" s="1">
        <v>1800.59</v>
      </c>
    </row>
    <row r="3969" spans="1:6" x14ac:dyDescent="0.2">
      <c r="A3969" s="1" t="s">
        <v>8012</v>
      </c>
      <c r="B3969" s="1" t="s">
        <v>8013</v>
      </c>
      <c r="C3969" s="1" t="s">
        <v>327</v>
      </c>
      <c r="D3969" s="1">
        <v>2269.6</v>
      </c>
      <c r="E3969" s="1">
        <v>267.44</v>
      </c>
      <c r="F3969" s="1">
        <v>2537.04</v>
      </c>
    </row>
    <row r="3970" spans="1:6" x14ac:dyDescent="0.2">
      <c r="A3970" s="1" t="s">
        <v>8014</v>
      </c>
      <c r="B3970" s="1" t="s">
        <v>8015</v>
      </c>
      <c r="C3970" s="1" t="s">
        <v>327</v>
      </c>
      <c r="D3970" s="1">
        <v>1099.68</v>
      </c>
      <c r="E3970" s="1">
        <v>267.44</v>
      </c>
      <c r="F3970" s="1">
        <v>1367.12</v>
      </c>
    </row>
    <row r="3971" spans="1:6" x14ac:dyDescent="0.2">
      <c r="A3971" s="1" t="s">
        <v>8016</v>
      </c>
      <c r="B3971" s="1" t="s">
        <v>8017</v>
      </c>
      <c r="C3971" s="1" t="s">
        <v>327</v>
      </c>
      <c r="D3971" s="1">
        <v>2283.0500000000002</v>
      </c>
      <c r="E3971" s="1">
        <v>356.58</v>
      </c>
      <c r="F3971" s="1">
        <v>2639.63</v>
      </c>
    </row>
    <row r="3972" spans="1:6" x14ac:dyDescent="0.2">
      <c r="A3972" s="1" t="s">
        <v>8018</v>
      </c>
      <c r="B3972" s="1" t="s">
        <v>8019</v>
      </c>
      <c r="C3972" s="1" t="s">
        <v>327</v>
      </c>
      <c r="D3972" s="1">
        <v>119.5</v>
      </c>
      <c r="E3972" s="1">
        <v>118.86</v>
      </c>
      <c r="F3972" s="1">
        <v>238.36</v>
      </c>
    </row>
    <row r="3973" spans="1:6" x14ac:dyDescent="0.2">
      <c r="A3973" s="1" t="s">
        <v>8020</v>
      </c>
      <c r="B3973" s="1" t="s">
        <v>8021</v>
      </c>
      <c r="C3973" s="1" t="s">
        <v>327</v>
      </c>
      <c r="D3973" s="1">
        <v>128.16</v>
      </c>
      <c r="E3973" s="1">
        <v>118.86</v>
      </c>
      <c r="F3973" s="1">
        <v>247.02</v>
      </c>
    </row>
    <row r="3974" spans="1:6" x14ac:dyDescent="0.2">
      <c r="A3974" s="1" t="s">
        <v>8022</v>
      </c>
      <c r="B3974" s="1" t="s">
        <v>8023</v>
      </c>
      <c r="C3974" s="1" t="s">
        <v>327</v>
      </c>
      <c r="D3974" s="1">
        <v>222.96</v>
      </c>
      <c r="E3974" s="1">
        <v>148.58000000000001</v>
      </c>
      <c r="F3974" s="1">
        <v>371.54</v>
      </c>
    </row>
    <row r="3975" spans="1:6" x14ac:dyDescent="0.2">
      <c r="A3975" s="1" t="s">
        <v>8024</v>
      </c>
      <c r="B3975" s="1" t="s">
        <v>8025</v>
      </c>
      <c r="C3975" s="1" t="s">
        <v>327</v>
      </c>
      <c r="D3975" s="1">
        <v>445.92</v>
      </c>
      <c r="E3975" s="1">
        <v>178.29</v>
      </c>
      <c r="F3975" s="1">
        <v>624.21</v>
      </c>
    </row>
    <row r="3976" spans="1:6" x14ac:dyDescent="0.2">
      <c r="A3976" s="1" t="s">
        <v>8026</v>
      </c>
      <c r="B3976" s="1" t="s">
        <v>8027</v>
      </c>
    </row>
    <row r="3977" spans="1:6" x14ac:dyDescent="0.2">
      <c r="A3977" s="1" t="s">
        <v>8028</v>
      </c>
      <c r="B3977" s="1" t="s">
        <v>8029</v>
      </c>
      <c r="C3977" s="1" t="s">
        <v>327</v>
      </c>
      <c r="D3977" s="1">
        <v>247.86</v>
      </c>
      <c r="E3977" s="1">
        <v>199.92</v>
      </c>
      <c r="F3977" s="1">
        <v>447.78</v>
      </c>
    </row>
    <row r="3978" spans="1:6" x14ac:dyDescent="0.2">
      <c r="A3978" s="1" t="s">
        <v>8030</v>
      </c>
      <c r="B3978" s="1" t="s">
        <v>8031</v>
      </c>
      <c r="C3978" s="1" t="s">
        <v>327</v>
      </c>
      <c r="D3978" s="1">
        <v>62.01</v>
      </c>
      <c r="E3978" s="1">
        <v>14.59</v>
      </c>
      <c r="F3978" s="1">
        <v>76.599999999999994</v>
      </c>
    </row>
    <row r="3979" spans="1:6" x14ac:dyDescent="0.2">
      <c r="A3979" s="1" t="s">
        <v>8032</v>
      </c>
      <c r="B3979" s="1" t="s">
        <v>8033</v>
      </c>
      <c r="C3979" s="1" t="s">
        <v>327</v>
      </c>
      <c r="D3979" s="1">
        <v>639.05999999999995</v>
      </c>
      <c r="E3979" s="1">
        <v>29.17</v>
      </c>
      <c r="F3979" s="1">
        <v>668.23</v>
      </c>
    </row>
    <row r="3980" spans="1:6" x14ac:dyDescent="0.2">
      <c r="A3980" s="1" t="s">
        <v>8034</v>
      </c>
      <c r="B3980" s="1" t="s">
        <v>8035</v>
      </c>
      <c r="C3980" s="1" t="s">
        <v>327</v>
      </c>
      <c r="D3980" s="1">
        <v>34.049999999999997</v>
      </c>
      <c r="E3980" s="1">
        <v>29.03</v>
      </c>
      <c r="F3980" s="1">
        <v>63.08</v>
      </c>
    </row>
    <row r="3981" spans="1:6" x14ac:dyDescent="0.2">
      <c r="A3981" s="1" t="s">
        <v>8036</v>
      </c>
      <c r="B3981" s="1" t="s">
        <v>8037</v>
      </c>
    </row>
    <row r="3982" spans="1:6" x14ac:dyDescent="0.2">
      <c r="A3982" s="1" t="s">
        <v>8038</v>
      </c>
      <c r="B3982" s="1" t="s">
        <v>8039</v>
      </c>
    </row>
    <row r="3983" spans="1:6" x14ac:dyDescent="0.2">
      <c r="A3983" s="1" t="s">
        <v>8040</v>
      </c>
      <c r="B3983" s="1" t="s">
        <v>8041</v>
      </c>
      <c r="C3983" s="1" t="s">
        <v>327</v>
      </c>
      <c r="D3983" s="1">
        <v>72.959999999999994</v>
      </c>
      <c r="F3983" s="1">
        <v>72.959999999999994</v>
      </c>
    </row>
    <row r="3984" spans="1:6" x14ac:dyDescent="0.2">
      <c r="A3984" s="1" t="s">
        <v>8042</v>
      </c>
      <c r="B3984" s="1" t="s">
        <v>8043</v>
      </c>
      <c r="C3984" s="1" t="s">
        <v>327</v>
      </c>
      <c r="D3984" s="1">
        <v>389.05</v>
      </c>
      <c r="E3984" s="1">
        <v>52.27</v>
      </c>
      <c r="F3984" s="1">
        <v>441.32</v>
      </c>
    </row>
    <row r="3985" spans="1:6" x14ac:dyDescent="0.2">
      <c r="A3985" s="1" t="s">
        <v>8044</v>
      </c>
      <c r="B3985" s="1" t="s">
        <v>8045</v>
      </c>
      <c r="C3985" s="1" t="s">
        <v>327</v>
      </c>
      <c r="D3985" s="1">
        <v>815.96</v>
      </c>
      <c r="E3985" s="1">
        <v>111.16</v>
      </c>
      <c r="F3985" s="1">
        <v>927.12</v>
      </c>
    </row>
    <row r="3986" spans="1:6" x14ac:dyDescent="0.2">
      <c r="A3986" s="1" t="s">
        <v>8046</v>
      </c>
      <c r="B3986" s="1" t="s">
        <v>8047</v>
      </c>
      <c r="C3986" s="1" t="s">
        <v>327</v>
      </c>
      <c r="D3986" s="1">
        <v>1568.49</v>
      </c>
      <c r="E3986" s="1">
        <v>5.83</v>
      </c>
      <c r="F3986" s="1">
        <v>1574.32</v>
      </c>
    </row>
    <row r="3987" spans="1:6" x14ac:dyDescent="0.2">
      <c r="A3987" s="1" t="s">
        <v>8048</v>
      </c>
      <c r="B3987" s="1" t="s">
        <v>8049</v>
      </c>
      <c r="C3987" s="1" t="s">
        <v>327</v>
      </c>
      <c r="D3987" s="1">
        <v>173.2</v>
      </c>
      <c r="E3987" s="1">
        <v>16.59</v>
      </c>
      <c r="F3987" s="1">
        <v>189.79</v>
      </c>
    </row>
    <row r="3988" spans="1:6" x14ac:dyDescent="0.2">
      <c r="A3988" s="1" t="s">
        <v>8050</v>
      </c>
      <c r="B3988" s="1" t="s">
        <v>8051</v>
      </c>
      <c r="C3988" s="1" t="s">
        <v>327</v>
      </c>
      <c r="D3988" s="1">
        <v>35.380000000000003</v>
      </c>
      <c r="E3988" s="1">
        <v>6.22</v>
      </c>
      <c r="F3988" s="1">
        <v>41.6</v>
      </c>
    </row>
    <row r="3989" spans="1:6" x14ac:dyDescent="0.2">
      <c r="A3989" s="1" t="s">
        <v>8052</v>
      </c>
      <c r="B3989" s="1" t="s">
        <v>8053</v>
      </c>
      <c r="C3989" s="1" t="s">
        <v>327</v>
      </c>
      <c r="D3989" s="1">
        <v>164.93</v>
      </c>
      <c r="E3989" s="1">
        <v>6.22</v>
      </c>
      <c r="F3989" s="1">
        <v>171.15</v>
      </c>
    </row>
    <row r="3990" spans="1:6" x14ac:dyDescent="0.2">
      <c r="A3990" s="1" t="s">
        <v>8054</v>
      </c>
      <c r="B3990" s="1" t="s">
        <v>8055</v>
      </c>
      <c r="C3990" s="1" t="s">
        <v>640</v>
      </c>
      <c r="D3990" s="1">
        <v>7026.87</v>
      </c>
      <c r="F3990" s="1">
        <v>7026.87</v>
      </c>
    </row>
    <row r="3991" spans="1:6" x14ac:dyDescent="0.2">
      <c r="A3991" s="1" t="s">
        <v>8056</v>
      </c>
      <c r="B3991" s="1" t="s">
        <v>8057</v>
      </c>
      <c r="C3991" s="1" t="s">
        <v>640</v>
      </c>
      <c r="D3991" s="1">
        <v>24577.26</v>
      </c>
      <c r="F3991" s="1">
        <v>24577.26</v>
      </c>
    </row>
    <row r="3992" spans="1:6" x14ac:dyDescent="0.2">
      <c r="A3992" s="1" t="s">
        <v>8058</v>
      </c>
      <c r="B3992" s="1" t="s">
        <v>8059</v>
      </c>
      <c r="C3992" s="1" t="s">
        <v>640</v>
      </c>
      <c r="D3992" s="1">
        <v>70754.7</v>
      </c>
      <c r="F3992" s="1">
        <v>70754.7</v>
      </c>
    </row>
    <row r="3993" spans="1:6" x14ac:dyDescent="0.2">
      <c r="A3993" s="1" t="s">
        <v>8060</v>
      </c>
      <c r="B3993" s="1" t="s">
        <v>8061</v>
      </c>
    </row>
    <row r="3994" spans="1:6" x14ac:dyDescent="0.2">
      <c r="A3994" s="1" t="s">
        <v>8062</v>
      </c>
      <c r="B3994" s="1" t="s">
        <v>8063</v>
      </c>
      <c r="C3994" s="1" t="s">
        <v>327</v>
      </c>
      <c r="D3994" s="1">
        <v>9512.8799999999992</v>
      </c>
      <c r="E3994" s="1">
        <v>62.21</v>
      </c>
      <c r="F3994" s="1">
        <v>9575.09</v>
      </c>
    </row>
    <row r="3995" spans="1:6" x14ac:dyDescent="0.2">
      <c r="A3995" s="1" t="s">
        <v>8064</v>
      </c>
      <c r="B3995" s="1" t="s">
        <v>8065</v>
      </c>
      <c r="C3995" s="1" t="s">
        <v>327</v>
      </c>
      <c r="D3995" s="1">
        <v>12618.53</v>
      </c>
      <c r="E3995" s="1">
        <v>62.21</v>
      </c>
      <c r="F3995" s="1">
        <v>12680.74</v>
      </c>
    </row>
    <row r="3996" spans="1:6" x14ac:dyDescent="0.2">
      <c r="A3996" s="1" t="s">
        <v>8066</v>
      </c>
      <c r="B3996" s="1" t="s">
        <v>8067</v>
      </c>
      <c r="C3996" s="1" t="s">
        <v>327</v>
      </c>
      <c r="D3996" s="1">
        <v>37528.620000000003</v>
      </c>
      <c r="E3996" s="1">
        <v>62.21</v>
      </c>
      <c r="F3996" s="1">
        <v>37590.83</v>
      </c>
    </row>
    <row r="3997" spans="1:6" x14ac:dyDescent="0.2">
      <c r="A3997" s="1" t="s">
        <v>8068</v>
      </c>
      <c r="B3997" s="1" t="s">
        <v>8069</v>
      </c>
    </row>
    <row r="3998" spans="1:6" x14ac:dyDescent="0.2">
      <c r="A3998" s="1" t="s">
        <v>8070</v>
      </c>
      <c r="B3998" s="1" t="s">
        <v>8071</v>
      </c>
      <c r="C3998" s="1" t="s">
        <v>327</v>
      </c>
      <c r="D3998" s="1">
        <v>37262.080000000002</v>
      </c>
      <c r="E3998" s="1">
        <v>116.68</v>
      </c>
      <c r="F3998" s="1">
        <v>37378.76</v>
      </c>
    </row>
    <row r="3999" spans="1:6" x14ac:dyDescent="0.2">
      <c r="A3999" s="1" t="s">
        <v>8072</v>
      </c>
      <c r="B3999" s="1" t="s">
        <v>8073</v>
      </c>
      <c r="C3999" s="1" t="s">
        <v>327</v>
      </c>
      <c r="D3999" s="1">
        <v>49492.84</v>
      </c>
      <c r="E3999" s="1">
        <v>116.68</v>
      </c>
      <c r="F3999" s="1">
        <v>49609.52</v>
      </c>
    </row>
    <row r="4000" spans="1:6" x14ac:dyDescent="0.2">
      <c r="A4000" s="1" t="s">
        <v>8074</v>
      </c>
      <c r="B4000" s="1" t="s">
        <v>8075</v>
      </c>
      <c r="C4000" s="1" t="s">
        <v>327</v>
      </c>
      <c r="D4000" s="1">
        <v>49468.1</v>
      </c>
      <c r="E4000" s="1">
        <v>116.68</v>
      </c>
      <c r="F4000" s="1">
        <v>49584.78</v>
      </c>
    </row>
    <row r="4001" spans="1:6" x14ac:dyDescent="0.2">
      <c r="A4001" s="1" t="s">
        <v>8076</v>
      </c>
      <c r="B4001" s="1" t="s">
        <v>8077</v>
      </c>
      <c r="C4001" s="1" t="s">
        <v>327</v>
      </c>
      <c r="D4001" s="1">
        <v>5430.47</v>
      </c>
      <c r="E4001" s="1">
        <v>82.94</v>
      </c>
      <c r="F4001" s="1">
        <v>5513.41</v>
      </c>
    </row>
    <row r="4002" spans="1:6" x14ac:dyDescent="0.2">
      <c r="A4002" s="1" t="s">
        <v>8078</v>
      </c>
      <c r="B4002" s="1" t="s">
        <v>8079</v>
      </c>
      <c r="C4002" s="1" t="s">
        <v>327</v>
      </c>
      <c r="D4002" s="1">
        <v>13596.1</v>
      </c>
      <c r="E4002" s="1">
        <v>116.68</v>
      </c>
      <c r="F4002" s="1">
        <v>13712.78</v>
      </c>
    </row>
    <row r="4003" spans="1:6" x14ac:dyDescent="0.2">
      <c r="A4003" s="1" t="s">
        <v>8080</v>
      </c>
      <c r="B4003" s="1" t="s">
        <v>8081</v>
      </c>
      <c r="C4003" s="1" t="s">
        <v>327</v>
      </c>
      <c r="D4003" s="1">
        <v>20532.41</v>
      </c>
      <c r="E4003" s="1">
        <v>82.94</v>
      </c>
      <c r="F4003" s="1">
        <v>20615.349999999999</v>
      </c>
    </row>
    <row r="4004" spans="1:6" x14ac:dyDescent="0.2">
      <c r="A4004" s="1" t="s">
        <v>8082</v>
      </c>
      <c r="B4004" s="1" t="s">
        <v>8083</v>
      </c>
      <c r="C4004" s="1" t="s">
        <v>327</v>
      </c>
      <c r="D4004" s="1">
        <v>775.91</v>
      </c>
      <c r="E4004" s="1">
        <v>41.47</v>
      </c>
      <c r="F4004" s="1">
        <v>817.38</v>
      </c>
    </row>
    <row r="4005" spans="1:6" x14ac:dyDescent="0.2">
      <c r="A4005" s="1" t="s">
        <v>8084</v>
      </c>
      <c r="B4005" s="1" t="s">
        <v>8085</v>
      </c>
      <c r="C4005" s="1" t="s">
        <v>327</v>
      </c>
      <c r="D4005" s="1">
        <v>43515.13</v>
      </c>
      <c r="E4005" s="1">
        <v>116.68</v>
      </c>
      <c r="F4005" s="1">
        <v>43631.81</v>
      </c>
    </row>
    <row r="4006" spans="1:6" x14ac:dyDescent="0.2">
      <c r="A4006" s="1" t="s">
        <v>8086</v>
      </c>
      <c r="B4006" s="1" t="s">
        <v>8087</v>
      </c>
      <c r="C4006" s="1" t="s">
        <v>327</v>
      </c>
      <c r="D4006" s="1">
        <v>58321.919999999998</v>
      </c>
      <c r="E4006" s="1">
        <v>116.68</v>
      </c>
      <c r="F4006" s="1">
        <v>58438.6</v>
      </c>
    </row>
    <row r="4007" spans="1:6" x14ac:dyDescent="0.2">
      <c r="A4007" s="1" t="s">
        <v>8088</v>
      </c>
      <c r="B4007" s="1" t="s">
        <v>8089</v>
      </c>
      <c r="C4007" s="1" t="s">
        <v>327</v>
      </c>
      <c r="D4007" s="1">
        <v>125416.98</v>
      </c>
      <c r="E4007" s="1">
        <v>116.68</v>
      </c>
      <c r="F4007" s="1">
        <v>125533.66</v>
      </c>
    </row>
    <row r="4008" spans="1:6" x14ac:dyDescent="0.2">
      <c r="A4008" s="1" t="s">
        <v>8090</v>
      </c>
      <c r="B4008" s="1" t="s">
        <v>8091</v>
      </c>
      <c r="C4008" s="1" t="s">
        <v>327</v>
      </c>
      <c r="D4008" s="1">
        <v>134294.56</v>
      </c>
      <c r="E4008" s="1">
        <v>116.68</v>
      </c>
      <c r="F4008" s="1">
        <v>134411.24</v>
      </c>
    </row>
    <row r="4009" spans="1:6" x14ac:dyDescent="0.2">
      <c r="A4009" s="1" t="s">
        <v>8092</v>
      </c>
      <c r="B4009" s="1" t="s">
        <v>8093</v>
      </c>
      <c r="C4009" s="1" t="s">
        <v>327</v>
      </c>
      <c r="D4009" s="1">
        <v>55193.96</v>
      </c>
      <c r="E4009" s="1">
        <v>116.68</v>
      </c>
      <c r="F4009" s="1">
        <v>55310.64</v>
      </c>
    </row>
    <row r="4010" spans="1:6" x14ac:dyDescent="0.2">
      <c r="A4010" s="1" t="s">
        <v>8094</v>
      </c>
      <c r="B4010" s="1" t="s">
        <v>8095</v>
      </c>
      <c r="C4010" s="1" t="s">
        <v>327</v>
      </c>
      <c r="D4010" s="1">
        <v>25681.95</v>
      </c>
      <c r="E4010" s="1">
        <v>116.68</v>
      </c>
      <c r="F4010" s="1">
        <v>25798.63</v>
      </c>
    </row>
    <row r="4011" spans="1:6" x14ac:dyDescent="0.2">
      <c r="A4011" s="1" t="s">
        <v>8096</v>
      </c>
      <c r="B4011" s="1" t="s">
        <v>8097</v>
      </c>
      <c r="C4011" s="1" t="s">
        <v>327</v>
      </c>
      <c r="D4011" s="1">
        <v>36943.870000000003</v>
      </c>
      <c r="E4011" s="1">
        <v>116.68</v>
      </c>
      <c r="F4011" s="1">
        <v>37060.550000000003</v>
      </c>
    </row>
    <row r="4012" spans="1:6" x14ac:dyDescent="0.2">
      <c r="A4012" s="1" t="s">
        <v>8098</v>
      </c>
      <c r="B4012" s="1" t="s">
        <v>8099</v>
      </c>
      <c r="C4012" s="1" t="s">
        <v>327</v>
      </c>
      <c r="D4012" s="1">
        <v>72907.56</v>
      </c>
      <c r="E4012" s="1">
        <v>116.68</v>
      </c>
      <c r="F4012" s="1">
        <v>73024.240000000005</v>
      </c>
    </row>
    <row r="4013" spans="1:6" x14ac:dyDescent="0.2">
      <c r="A4013" s="1" t="s">
        <v>8100</v>
      </c>
      <c r="B4013" s="1" t="s">
        <v>8101</v>
      </c>
      <c r="C4013" s="1" t="s">
        <v>327</v>
      </c>
      <c r="D4013" s="1">
        <v>31421.439999999999</v>
      </c>
      <c r="E4013" s="1">
        <v>116.68</v>
      </c>
      <c r="F4013" s="1">
        <v>31538.12</v>
      </c>
    </row>
    <row r="4014" spans="1:6" x14ac:dyDescent="0.2">
      <c r="A4014" s="1" t="s">
        <v>8102</v>
      </c>
      <c r="B4014" s="1" t="s">
        <v>8103</v>
      </c>
      <c r="C4014" s="1" t="s">
        <v>327</v>
      </c>
      <c r="D4014" s="1">
        <v>81718.17</v>
      </c>
      <c r="E4014" s="1">
        <v>116.68</v>
      </c>
      <c r="F4014" s="1">
        <v>81834.850000000006</v>
      </c>
    </row>
    <row r="4015" spans="1:6" x14ac:dyDescent="0.2">
      <c r="A4015" s="1" t="s">
        <v>8104</v>
      </c>
      <c r="B4015" s="1" t="s">
        <v>8105</v>
      </c>
    </row>
    <row r="4016" spans="1:6" x14ac:dyDescent="0.2">
      <c r="A4016" s="1" t="s">
        <v>8106</v>
      </c>
      <c r="B4016" s="1" t="s">
        <v>8107</v>
      </c>
      <c r="C4016" s="1" t="s">
        <v>327</v>
      </c>
      <c r="D4016" s="1">
        <v>785.02</v>
      </c>
      <c r="E4016" s="1">
        <v>47.55</v>
      </c>
      <c r="F4016" s="1">
        <v>832.57</v>
      </c>
    </row>
    <row r="4017" spans="1:6" x14ac:dyDescent="0.2">
      <c r="A4017" s="1" t="s">
        <v>8108</v>
      </c>
      <c r="B4017" s="1" t="s">
        <v>8109</v>
      </c>
    </row>
    <row r="4018" spans="1:6" x14ac:dyDescent="0.2">
      <c r="A4018" s="1" t="s">
        <v>8110</v>
      </c>
      <c r="B4018" s="1" t="s">
        <v>8111</v>
      </c>
      <c r="C4018" s="1" t="s">
        <v>327</v>
      </c>
      <c r="D4018" s="1">
        <v>50.71</v>
      </c>
      <c r="E4018" s="1">
        <v>8.2899999999999991</v>
      </c>
      <c r="F4018" s="1">
        <v>59</v>
      </c>
    </row>
    <row r="4019" spans="1:6" x14ac:dyDescent="0.2">
      <c r="A4019" s="1" t="s">
        <v>8112</v>
      </c>
      <c r="B4019" s="1" t="s">
        <v>8113</v>
      </c>
      <c r="C4019" s="1" t="s">
        <v>327</v>
      </c>
      <c r="D4019" s="1">
        <v>836.3</v>
      </c>
      <c r="E4019" s="1">
        <v>33.18</v>
      </c>
      <c r="F4019" s="1">
        <v>869.48</v>
      </c>
    </row>
    <row r="4020" spans="1:6" x14ac:dyDescent="0.2">
      <c r="A4020" s="1" t="s">
        <v>8114</v>
      </c>
      <c r="B4020" s="1" t="s">
        <v>8115</v>
      </c>
      <c r="C4020" s="1" t="s">
        <v>327</v>
      </c>
      <c r="D4020" s="1">
        <v>528.37</v>
      </c>
      <c r="E4020" s="1">
        <v>33.18</v>
      </c>
      <c r="F4020" s="1">
        <v>561.54999999999995</v>
      </c>
    </row>
    <row r="4021" spans="1:6" x14ac:dyDescent="0.2">
      <c r="A4021" s="1" t="s">
        <v>8116</v>
      </c>
      <c r="B4021" s="1" t="s">
        <v>8117</v>
      </c>
      <c r="C4021" s="1" t="s">
        <v>327</v>
      </c>
      <c r="D4021" s="1">
        <v>153.76</v>
      </c>
      <c r="E4021" s="1">
        <v>8.2899999999999991</v>
      </c>
      <c r="F4021" s="1">
        <v>162.05000000000001</v>
      </c>
    </row>
    <row r="4022" spans="1:6" x14ac:dyDescent="0.2">
      <c r="A4022" s="1" t="s">
        <v>8118</v>
      </c>
      <c r="B4022" s="1" t="s">
        <v>8119</v>
      </c>
      <c r="C4022" s="1" t="s">
        <v>327</v>
      </c>
      <c r="D4022" s="1">
        <v>1388.3</v>
      </c>
      <c r="E4022" s="1">
        <v>3.07</v>
      </c>
      <c r="F4022" s="1">
        <v>1391.37</v>
      </c>
    </row>
    <row r="4023" spans="1:6" x14ac:dyDescent="0.2">
      <c r="A4023" s="1" t="s">
        <v>8120</v>
      </c>
      <c r="B4023" s="1" t="s">
        <v>8121</v>
      </c>
    </row>
    <row r="4024" spans="1:6" x14ac:dyDescent="0.2">
      <c r="A4024" s="1" t="s">
        <v>8122</v>
      </c>
      <c r="B4024" s="1" t="s">
        <v>8123</v>
      </c>
      <c r="C4024" s="1" t="s">
        <v>327</v>
      </c>
      <c r="D4024" s="1">
        <v>457.5</v>
      </c>
      <c r="E4024" s="1">
        <v>19.02</v>
      </c>
      <c r="F4024" s="1">
        <v>476.52</v>
      </c>
    </row>
    <row r="4025" spans="1:6" x14ac:dyDescent="0.2">
      <c r="A4025" s="1" t="s">
        <v>8124</v>
      </c>
      <c r="B4025" s="1" t="s">
        <v>8125</v>
      </c>
      <c r="C4025" s="1" t="s">
        <v>640</v>
      </c>
      <c r="D4025" s="1">
        <v>480.29</v>
      </c>
      <c r="E4025" s="1">
        <v>331.76</v>
      </c>
      <c r="F4025" s="1">
        <v>812.05</v>
      </c>
    </row>
    <row r="4026" spans="1:6" x14ac:dyDescent="0.2">
      <c r="A4026" s="1" t="s">
        <v>8126</v>
      </c>
      <c r="B4026" s="1" t="s">
        <v>8127</v>
      </c>
    </row>
    <row r="4027" spans="1:6" x14ac:dyDescent="0.2">
      <c r="A4027" s="1" t="s">
        <v>8128</v>
      </c>
      <c r="B4027" s="1" t="s">
        <v>8129</v>
      </c>
      <c r="C4027" s="1" t="s">
        <v>437</v>
      </c>
      <c r="D4027" s="1">
        <v>0.48</v>
      </c>
      <c r="E4027" s="1">
        <v>4.1500000000000004</v>
      </c>
      <c r="F4027" s="1">
        <v>4.63</v>
      </c>
    </row>
    <row r="4028" spans="1:6" x14ac:dyDescent="0.2">
      <c r="A4028" s="1" t="s">
        <v>8130</v>
      </c>
      <c r="B4028" s="1" t="s">
        <v>8131</v>
      </c>
      <c r="C4028" s="1" t="s">
        <v>327</v>
      </c>
      <c r="D4028" s="1">
        <v>6.86</v>
      </c>
      <c r="E4028" s="1">
        <v>8.2899999999999991</v>
      </c>
      <c r="F4028" s="1">
        <v>15.15</v>
      </c>
    </row>
    <row r="4029" spans="1:6" x14ac:dyDescent="0.2">
      <c r="A4029" s="1" t="s">
        <v>8132</v>
      </c>
      <c r="B4029" s="1" t="s">
        <v>8133</v>
      </c>
      <c r="C4029" s="1" t="s">
        <v>327</v>
      </c>
      <c r="D4029" s="1">
        <v>2.39</v>
      </c>
      <c r="E4029" s="1">
        <v>8.2899999999999991</v>
      </c>
      <c r="F4029" s="1">
        <v>10.68</v>
      </c>
    </row>
    <row r="4030" spans="1:6" x14ac:dyDescent="0.2">
      <c r="A4030" s="1" t="s">
        <v>8134</v>
      </c>
      <c r="B4030" s="1" t="s">
        <v>8135</v>
      </c>
      <c r="C4030" s="1" t="s">
        <v>327</v>
      </c>
      <c r="D4030" s="1">
        <v>3.03</v>
      </c>
      <c r="E4030" s="1">
        <v>8.2899999999999991</v>
      </c>
      <c r="F4030" s="1">
        <v>11.32</v>
      </c>
    </row>
    <row r="4031" spans="1:6" x14ac:dyDescent="0.2">
      <c r="A4031" s="1" t="s">
        <v>8136</v>
      </c>
      <c r="B4031" s="1" t="s">
        <v>8137</v>
      </c>
      <c r="C4031" s="1" t="s">
        <v>327</v>
      </c>
      <c r="D4031" s="1">
        <v>260.08999999999997</v>
      </c>
      <c r="E4031" s="1">
        <v>9.2100000000000009</v>
      </c>
      <c r="F4031" s="1">
        <v>269.3</v>
      </c>
    </row>
    <row r="4032" spans="1:6" x14ac:dyDescent="0.2">
      <c r="A4032" s="1" t="s">
        <v>8138</v>
      </c>
      <c r="B4032" s="1" t="s">
        <v>8139</v>
      </c>
      <c r="C4032" s="1" t="s">
        <v>327</v>
      </c>
      <c r="D4032" s="1">
        <v>582.04999999999995</v>
      </c>
      <c r="E4032" s="1">
        <v>9.2100000000000009</v>
      </c>
      <c r="F4032" s="1">
        <v>591.26</v>
      </c>
    </row>
    <row r="4033" spans="1:6" x14ac:dyDescent="0.2">
      <c r="A4033" s="1" t="s">
        <v>8140</v>
      </c>
      <c r="B4033" s="1" t="s">
        <v>8141</v>
      </c>
      <c r="C4033" s="1" t="s">
        <v>327</v>
      </c>
      <c r="D4033" s="1">
        <v>4.71</v>
      </c>
      <c r="E4033" s="1">
        <v>14.59</v>
      </c>
      <c r="F4033" s="1">
        <v>19.3</v>
      </c>
    </row>
    <row r="4034" spans="1:6" x14ac:dyDescent="0.2">
      <c r="A4034" s="1" t="s">
        <v>8142</v>
      </c>
      <c r="B4034" s="1" t="s">
        <v>8143</v>
      </c>
      <c r="C4034" s="1" t="s">
        <v>327</v>
      </c>
      <c r="D4034" s="1">
        <v>20.48</v>
      </c>
      <c r="E4034" s="1">
        <v>14.59</v>
      </c>
      <c r="F4034" s="1">
        <v>35.07</v>
      </c>
    </row>
    <row r="4035" spans="1:6" x14ac:dyDescent="0.2">
      <c r="A4035" s="1" t="s">
        <v>8144</v>
      </c>
      <c r="B4035" s="1" t="s">
        <v>8145</v>
      </c>
      <c r="C4035" s="1" t="s">
        <v>327</v>
      </c>
      <c r="D4035" s="1">
        <v>68.959999999999994</v>
      </c>
      <c r="E4035" s="1">
        <v>1.69</v>
      </c>
      <c r="F4035" s="1">
        <v>70.650000000000006</v>
      </c>
    </row>
    <row r="4036" spans="1:6" x14ac:dyDescent="0.2">
      <c r="A4036" s="1" t="s">
        <v>8146</v>
      </c>
      <c r="B4036" s="1" t="s">
        <v>8147</v>
      </c>
      <c r="C4036" s="1" t="s">
        <v>327</v>
      </c>
      <c r="D4036" s="1">
        <v>190.06</v>
      </c>
      <c r="E4036" s="1">
        <v>9.51</v>
      </c>
      <c r="F4036" s="1">
        <v>199.57</v>
      </c>
    </row>
    <row r="4037" spans="1:6" x14ac:dyDescent="0.2">
      <c r="A4037" s="1" t="s">
        <v>8148</v>
      </c>
      <c r="B4037" s="1" t="s">
        <v>8149</v>
      </c>
      <c r="C4037" s="1" t="s">
        <v>327</v>
      </c>
      <c r="D4037" s="1">
        <v>81.87</v>
      </c>
      <c r="E4037" s="1">
        <v>6.14</v>
      </c>
      <c r="F4037" s="1">
        <v>88.01</v>
      </c>
    </row>
    <row r="4038" spans="1:6" x14ac:dyDescent="0.2">
      <c r="A4038" s="1" t="s">
        <v>8150</v>
      </c>
      <c r="B4038" s="1" t="s">
        <v>8151</v>
      </c>
      <c r="C4038" s="1" t="s">
        <v>327</v>
      </c>
      <c r="D4038" s="1">
        <v>106.56</v>
      </c>
      <c r="E4038" s="1">
        <v>6.14</v>
      </c>
      <c r="F4038" s="1">
        <v>112.7</v>
      </c>
    </row>
    <row r="4039" spans="1:6" x14ac:dyDescent="0.2">
      <c r="A4039" s="1" t="s">
        <v>8152</v>
      </c>
      <c r="B4039" s="1" t="s">
        <v>8153</v>
      </c>
      <c r="C4039" s="1" t="s">
        <v>327</v>
      </c>
      <c r="D4039" s="1">
        <v>169.7</v>
      </c>
      <c r="E4039" s="1">
        <v>6.14</v>
      </c>
      <c r="F4039" s="1">
        <v>175.84</v>
      </c>
    </row>
    <row r="4040" spans="1:6" x14ac:dyDescent="0.2">
      <c r="A4040" s="1" t="s">
        <v>8154</v>
      </c>
      <c r="B4040" s="1" t="s">
        <v>8155</v>
      </c>
      <c r="C4040" s="1" t="s">
        <v>327</v>
      </c>
      <c r="D4040" s="1">
        <v>91.54</v>
      </c>
      <c r="E4040" s="1">
        <v>1.69</v>
      </c>
      <c r="F4040" s="1">
        <v>93.23</v>
      </c>
    </row>
    <row r="4041" spans="1:6" x14ac:dyDescent="0.2">
      <c r="A4041" s="1" t="s">
        <v>8156</v>
      </c>
      <c r="B4041" s="1" t="s">
        <v>8157</v>
      </c>
      <c r="C4041" s="1" t="s">
        <v>327</v>
      </c>
      <c r="D4041" s="1">
        <v>95.3</v>
      </c>
      <c r="E4041" s="1">
        <v>1.69</v>
      </c>
      <c r="F4041" s="1">
        <v>96.99</v>
      </c>
    </row>
    <row r="4042" spans="1:6" x14ac:dyDescent="0.2">
      <c r="A4042" s="1" t="s">
        <v>8158</v>
      </c>
      <c r="B4042" s="1" t="s">
        <v>8159</v>
      </c>
      <c r="C4042" s="1" t="s">
        <v>327</v>
      </c>
      <c r="D4042" s="1">
        <v>10.3</v>
      </c>
      <c r="E4042" s="1">
        <v>3.37</v>
      </c>
      <c r="F4042" s="1">
        <v>13.67</v>
      </c>
    </row>
    <row r="4043" spans="1:6" x14ac:dyDescent="0.2">
      <c r="A4043" s="1" t="s">
        <v>8160</v>
      </c>
      <c r="B4043" s="1" t="s">
        <v>8161</v>
      </c>
      <c r="C4043" s="1" t="s">
        <v>327</v>
      </c>
      <c r="D4043" s="1">
        <v>12.35</v>
      </c>
      <c r="E4043" s="1">
        <v>3.37</v>
      </c>
      <c r="F4043" s="1">
        <v>15.72</v>
      </c>
    </row>
    <row r="4044" spans="1:6" x14ac:dyDescent="0.2">
      <c r="A4044" s="1" t="s">
        <v>8162</v>
      </c>
      <c r="B4044" s="1" t="s">
        <v>8163</v>
      </c>
      <c r="C4044" s="1" t="s">
        <v>327</v>
      </c>
      <c r="D4044" s="1">
        <v>19.27</v>
      </c>
      <c r="E4044" s="1">
        <v>15.69</v>
      </c>
      <c r="F4044" s="1">
        <v>34.96</v>
      </c>
    </row>
    <row r="4045" spans="1:6" x14ac:dyDescent="0.2">
      <c r="A4045" s="1" t="s">
        <v>8164</v>
      </c>
      <c r="B4045" s="1" t="s">
        <v>8165</v>
      </c>
      <c r="C4045" s="1" t="s">
        <v>327</v>
      </c>
      <c r="D4045" s="1">
        <v>8.33</v>
      </c>
      <c r="E4045" s="1">
        <v>9.51</v>
      </c>
      <c r="F4045" s="1">
        <v>17.84</v>
      </c>
    </row>
    <row r="4046" spans="1:6" x14ac:dyDescent="0.2">
      <c r="A4046" s="1" t="s">
        <v>8166</v>
      </c>
      <c r="B4046" s="1" t="s">
        <v>8167</v>
      </c>
      <c r="C4046" s="1" t="s">
        <v>327</v>
      </c>
      <c r="D4046" s="1">
        <v>12.95</v>
      </c>
      <c r="E4046" s="1">
        <v>9.51</v>
      </c>
      <c r="F4046" s="1">
        <v>22.46</v>
      </c>
    </row>
    <row r="4047" spans="1:6" x14ac:dyDescent="0.2">
      <c r="A4047" s="1" t="s">
        <v>8168</v>
      </c>
      <c r="B4047" s="1" t="s">
        <v>8169</v>
      </c>
      <c r="C4047" s="1" t="s">
        <v>327</v>
      </c>
      <c r="D4047" s="1">
        <v>13.03</v>
      </c>
      <c r="E4047" s="1">
        <v>9.51</v>
      </c>
      <c r="F4047" s="1">
        <v>22.54</v>
      </c>
    </row>
    <row r="4048" spans="1:6" x14ac:dyDescent="0.2">
      <c r="A4048" s="1" t="s">
        <v>8170</v>
      </c>
      <c r="B4048" s="1" t="s">
        <v>8171</v>
      </c>
      <c r="C4048" s="1" t="s">
        <v>327</v>
      </c>
      <c r="D4048" s="1">
        <v>34.36</v>
      </c>
      <c r="E4048" s="1">
        <v>16.11</v>
      </c>
      <c r="F4048" s="1">
        <v>50.47</v>
      </c>
    </row>
    <row r="4049" spans="1:6" x14ac:dyDescent="0.2">
      <c r="A4049" s="1" t="s">
        <v>8172</v>
      </c>
      <c r="B4049" s="1" t="s">
        <v>8173</v>
      </c>
      <c r="C4049" s="1" t="s">
        <v>327</v>
      </c>
      <c r="D4049" s="1">
        <v>11.06</v>
      </c>
      <c r="E4049" s="1">
        <v>8.2899999999999991</v>
      </c>
      <c r="F4049" s="1">
        <v>19.350000000000001</v>
      </c>
    </row>
    <row r="4050" spans="1:6" x14ac:dyDescent="0.2">
      <c r="A4050" s="1" t="s">
        <v>8174</v>
      </c>
      <c r="B4050" s="1" t="s">
        <v>8175</v>
      </c>
      <c r="C4050" s="1" t="s">
        <v>327</v>
      </c>
      <c r="D4050" s="1">
        <v>149.59</v>
      </c>
      <c r="E4050" s="1">
        <v>29.17</v>
      </c>
      <c r="F4050" s="1">
        <v>178.76</v>
      </c>
    </row>
    <row r="4051" spans="1:6" x14ac:dyDescent="0.2">
      <c r="A4051" s="1" t="s">
        <v>8176</v>
      </c>
      <c r="B4051" s="1" t="s">
        <v>8177</v>
      </c>
    </row>
    <row r="4052" spans="1:6" x14ac:dyDescent="0.2">
      <c r="A4052" s="1" t="s">
        <v>8178</v>
      </c>
      <c r="B4052" s="1" t="s">
        <v>8179</v>
      </c>
    </row>
    <row r="4053" spans="1:6" x14ac:dyDescent="0.2">
      <c r="A4053" s="1" t="s">
        <v>8180</v>
      </c>
      <c r="B4053" s="1" t="s">
        <v>8181</v>
      </c>
      <c r="C4053" s="1" t="s">
        <v>379</v>
      </c>
      <c r="D4053" s="1">
        <v>293.13</v>
      </c>
      <c r="E4053" s="1">
        <v>2.83</v>
      </c>
      <c r="F4053" s="1">
        <v>295.95999999999998</v>
      </c>
    </row>
    <row r="4054" spans="1:6" x14ac:dyDescent="0.2">
      <c r="A4054" s="1" t="s">
        <v>8182</v>
      </c>
      <c r="B4054" s="1" t="s">
        <v>8183</v>
      </c>
      <c r="C4054" s="1" t="s">
        <v>379</v>
      </c>
      <c r="D4054" s="1">
        <v>238.78</v>
      </c>
      <c r="E4054" s="1">
        <v>2.38</v>
      </c>
      <c r="F4054" s="1">
        <v>241.16</v>
      </c>
    </row>
    <row r="4055" spans="1:6" x14ac:dyDescent="0.2">
      <c r="A4055" s="1" t="s">
        <v>8184</v>
      </c>
      <c r="B4055" s="1" t="s">
        <v>8185</v>
      </c>
      <c r="C4055" s="1" t="s">
        <v>379</v>
      </c>
      <c r="D4055" s="1">
        <v>239.59</v>
      </c>
      <c r="E4055" s="1">
        <v>2.4</v>
      </c>
      <c r="F4055" s="1">
        <v>241.99</v>
      </c>
    </row>
    <row r="4056" spans="1:6" x14ac:dyDescent="0.2">
      <c r="A4056" s="1" t="s">
        <v>8186</v>
      </c>
      <c r="B4056" s="1" t="s">
        <v>8187</v>
      </c>
      <c r="C4056" s="1" t="s">
        <v>437</v>
      </c>
      <c r="D4056" s="1">
        <v>356.65</v>
      </c>
      <c r="E4056" s="1">
        <v>11.88</v>
      </c>
      <c r="F4056" s="1">
        <v>368.53</v>
      </c>
    </row>
    <row r="4057" spans="1:6" x14ac:dyDescent="0.2">
      <c r="A4057" s="1" t="s">
        <v>8188</v>
      </c>
      <c r="B4057" s="1" t="s">
        <v>8189</v>
      </c>
    </row>
    <row r="4058" spans="1:6" x14ac:dyDescent="0.2">
      <c r="A4058" s="1" t="s">
        <v>8190</v>
      </c>
      <c r="B4058" s="1" t="s">
        <v>8191</v>
      </c>
      <c r="C4058" s="1" t="s">
        <v>379</v>
      </c>
      <c r="D4058" s="1">
        <v>74.62</v>
      </c>
      <c r="F4058" s="1">
        <v>74.62</v>
      </c>
    </row>
    <row r="4059" spans="1:6" x14ac:dyDescent="0.2">
      <c r="A4059" s="1" t="s">
        <v>8192</v>
      </c>
      <c r="B4059" s="1" t="s">
        <v>8193</v>
      </c>
      <c r="C4059" s="1" t="s">
        <v>379</v>
      </c>
      <c r="D4059" s="1">
        <v>38.979999999999997</v>
      </c>
      <c r="F4059" s="1">
        <v>38.979999999999997</v>
      </c>
    </row>
    <row r="4060" spans="1:6" x14ac:dyDescent="0.2">
      <c r="A4060" s="1" t="s">
        <v>8194</v>
      </c>
      <c r="B4060" s="1" t="s">
        <v>8195</v>
      </c>
      <c r="C4060" s="1" t="s">
        <v>379</v>
      </c>
      <c r="D4060" s="1">
        <v>162.97999999999999</v>
      </c>
      <c r="F4060" s="1">
        <v>162.97999999999999</v>
      </c>
    </row>
    <row r="4061" spans="1:6" x14ac:dyDescent="0.2">
      <c r="A4061" s="1" t="s">
        <v>8196</v>
      </c>
      <c r="B4061" s="1" t="s">
        <v>8197</v>
      </c>
      <c r="C4061" s="1" t="s">
        <v>379</v>
      </c>
      <c r="D4061" s="1">
        <v>203.73</v>
      </c>
      <c r="F4061" s="1">
        <v>203.73</v>
      </c>
    </row>
    <row r="4062" spans="1:6" x14ac:dyDescent="0.2">
      <c r="A4062" s="1" t="s">
        <v>8198</v>
      </c>
      <c r="B4062" s="1" t="s">
        <v>8199</v>
      </c>
      <c r="C4062" s="1" t="s">
        <v>379</v>
      </c>
      <c r="D4062" s="1">
        <v>68.430000000000007</v>
      </c>
      <c r="F4062" s="1">
        <v>68.430000000000007</v>
      </c>
    </row>
    <row r="4063" spans="1:6" x14ac:dyDescent="0.2">
      <c r="A4063" s="1" t="s">
        <v>8200</v>
      </c>
      <c r="B4063" s="1" t="s">
        <v>8201</v>
      </c>
      <c r="C4063" s="1" t="s">
        <v>379</v>
      </c>
      <c r="D4063" s="1">
        <v>107.03</v>
      </c>
      <c r="F4063" s="1">
        <v>107.03</v>
      </c>
    </row>
    <row r="4064" spans="1:6" x14ac:dyDescent="0.2">
      <c r="A4064" s="1" t="s">
        <v>8202</v>
      </c>
      <c r="B4064" s="1" t="s">
        <v>8203</v>
      </c>
      <c r="C4064" s="1" t="s">
        <v>379</v>
      </c>
      <c r="D4064" s="1">
        <v>115.83</v>
      </c>
      <c r="F4064" s="1">
        <v>115.83</v>
      </c>
    </row>
    <row r="4065" spans="1:6" x14ac:dyDescent="0.2">
      <c r="A4065" s="1" t="s">
        <v>8204</v>
      </c>
      <c r="B4065" s="1" t="s">
        <v>8205</v>
      </c>
      <c r="C4065" s="1" t="s">
        <v>379</v>
      </c>
      <c r="D4065" s="1">
        <v>193.26</v>
      </c>
      <c r="F4065" s="1">
        <v>193.26</v>
      </c>
    </row>
    <row r="4066" spans="1:6" x14ac:dyDescent="0.2">
      <c r="A4066" s="1" t="s">
        <v>8206</v>
      </c>
      <c r="B4066" s="1" t="s">
        <v>8207</v>
      </c>
      <c r="C4066" s="1" t="s">
        <v>379</v>
      </c>
      <c r="D4066" s="1">
        <v>220.9</v>
      </c>
      <c r="F4066" s="1">
        <v>220.9</v>
      </c>
    </row>
    <row r="4067" spans="1:6" x14ac:dyDescent="0.2">
      <c r="A4067" s="1" t="s">
        <v>8208</v>
      </c>
      <c r="B4067" s="1" t="s">
        <v>8209</v>
      </c>
      <c r="C4067" s="1" t="s">
        <v>379</v>
      </c>
      <c r="D4067" s="1">
        <v>33.89</v>
      </c>
      <c r="F4067" s="1">
        <v>33.89</v>
      </c>
    </row>
    <row r="4068" spans="1:6" x14ac:dyDescent="0.2">
      <c r="A4068" s="1" t="s">
        <v>8210</v>
      </c>
      <c r="B4068" s="1" t="s">
        <v>8211</v>
      </c>
    </row>
    <row r="4069" spans="1:6" x14ac:dyDescent="0.2">
      <c r="A4069" s="1" t="s">
        <v>8212</v>
      </c>
      <c r="B4069" s="1" t="s">
        <v>8213</v>
      </c>
      <c r="C4069" s="1" t="s">
        <v>379</v>
      </c>
      <c r="D4069" s="1">
        <v>958.29</v>
      </c>
      <c r="E4069" s="1">
        <v>21.46</v>
      </c>
      <c r="F4069" s="1">
        <v>979.75</v>
      </c>
    </row>
    <row r="4070" spans="1:6" x14ac:dyDescent="0.2">
      <c r="A4070" s="1" t="s">
        <v>8214</v>
      </c>
      <c r="B4070" s="1" t="s">
        <v>8215</v>
      </c>
      <c r="C4070" s="1" t="s">
        <v>379</v>
      </c>
      <c r="D4070" s="1">
        <v>1010.63</v>
      </c>
      <c r="E4070" s="1">
        <v>21.46</v>
      </c>
      <c r="F4070" s="1">
        <v>1032.0899999999999</v>
      </c>
    </row>
    <row r="4071" spans="1:6" x14ac:dyDescent="0.2">
      <c r="A4071" s="1" t="s">
        <v>8216</v>
      </c>
      <c r="B4071" s="1" t="s">
        <v>8217</v>
      </c>
      <c r="C4071" s="1" t="s">
        <v>379</v>
      </c>
      <c r="D4071" s="1">
        <v>1171.92</v>
      </c>
      <c r="E4071" s="1">
        <v>21.46</v>
      </c>
      <c r="F4071" s="1">
        <v>1193.3800000000001</v>
      </c>
    </row>
    <row r="4072" spans="1:6" x14ac:dyDescent="0.2">
      <c r="A4072" s="1" t="s">
        <v>8218</v>
      </c>
      <c r="B4072" s="1" t="s">
        <v>8219</v>
      </c>
      <c r="C4072" s="1" t="s">
        <v>379</v>
      </c>
      <c r="D4072" s="1">
        <v>1236.97</v>
      </c>
      <c r="E4072" s="1">
        <v>21.46</v>
      </c>
      <c r="F4072" s="1">
        <v>1258.43</v>
      </c>
    </row>
    <row r="4073" spans="1:6" x14ac:dyDescent="0.2">
      <c r="A4073" s="1" t="s">
        <v>8220</v>
      </c>
      <c r="B4073" s="1" t="s">
        <v>8221</v>
      </c>
      <c r="C4073" s="1" t="s">
        <v>379</v>
      </c>
      <c r="D4073" s="1">
        <v>1493.05</v>
      </c>
      <c r="E4073" s="1">
        <v>21.46</v>
      </c>
      <c r="F4073" s="1">
        <v>1514.51</v>
      </c>
    </row>
    <row r="4074" spans="1:6" x14ac:dyDescent="0.2">
      <c r="A4074" s="1" t="s">
        <v>8222</v>
      </c>
      <c r="B4074" s="1" t="s">
        <v>8223</v>
      </c>
      <c r="C4074" s="1" t="s">
        <v>379</v>
      </c>
      <c r="D4074" s="1">
        <v>940.22</v>
      </c>
      <c r="E4074" s="1">
        <v>32.19</v>
      </c>
      <c r="F4074" s="1">
        <v>972.41</v>
      </c>
    </row>
    <row r="4075" spans="1:6" x14ac:dyDescent="0.2">
      <c r="A4075" s="1" t="s">
        <v>8224</v>
      </c>
      <c r="B4075" s="1" t="s">
        <v>8225</v>
      </c>
      <c r="C4075" s="1" t="s">
        <v>379</v>
      </c>
      <c r="D4075" s="1">
        <v>1013.19</v>
      </c>
      <c r="E4075" s="1">
        <v>32.19</v>
      </c>
      <c r="F4075" s="1">
        <v>1045.3800000000001</v>
      </c>
    </row>
    <row r="4076" spans="1:6" x14ac:dyDescent="0.2">
      <c r="A4076" s="1" t="s">
        <v>8226</v>
      </c>
      <c r="B4076" s="1" t="s">
        <v>8227</v>
      </c>
      <c r="C4076" s="1" t="s">
        <v>379</v>
      </c>
      <c r="D4076" s="1">
        <v>1225.0999999999999</v>
      </c>
      <c r="E4076" s="1">
        <v>32.19</v>
      </c>
      <c r="F4076" s="1">
        <v>1257.29</v>
      </c>
    </row>
    <row r="4077" spans="1:6" x14ac:dyDescent="0.2">
      <c r="A4077" s="1" t="s">
        <v>8228</v>
      </c>
      <c r="B4077" s="1" t="s">
        <v>8229</v>
      </c>
    </row>
    <row r="4078" spans="1:6" x14ac:dyDescent="0.2">
      <c r="A4078" s="1" t="s">
        <v>8230</v>
      </c>
      <c r="B4078" s="1" t="s">
        <v>8231</v>
      </c>
      <c r="C4078" s="1" t="s">
        <v>327</v>
      </c>
      <c r="D4078" s="1">
        <v>1262.0999999999999</v>
      </c>
      <c r="E4078" s="1">
        <v>93.71</v>
      </c>
      <c r="F4078" s="1">
        <v>1355.81</v>
      </c>
    </row>
    <row r="4079" spans="1:6" x14ac:dyDescent="0.2">
      <c r="A4079" s="1" t="s">
        <v>8232</v>
      </c>
      <c r="B4079" s="1" t="s">
        <v>8233</v>
      </c>
      <c r="C4079" s="1" t="s">
        <v>327</v>
      </c>
      <c r="D4079" s="1">
        <v>2924.54</v>
      </c>
      <c r="E4079" s="1">
        <v>93.71</v>
      </c>
      <c r="F4079" s="1">
        <v>3018.25</v>
      </c>
    </row>
    <row r="4080" spans="1:6" x14ac:dyDescent="0.2">
      <c r="A4080" s="1" t="s">
        <v>8234</v>
      </c>
      <c r="B4080" s="1" t="s">
        <v>8235</v>
      </c>
      <c r="C4080" s="1" t="s">
        <v>327</v>
      </c>
      <c r="D4080" s="1">
        <v>4395.01</v>
      </c>
      <c r="E4080" s="1">
        <v>160.28</v>
      </c>
      <c r="F4080" s="1">
        <v>4555.29</v>
      </c>
    </row>
    <row r="4081" spans="1:6" x14ac:dyDescent="0.2">
      <c r="A4081" s="1" t="s">
        <v>8236</v>
      </c>
      <c r="B4081" s="1" t="s">
        <v>8237</v>
      </c>
      <c r="C4081" s="1" t="s">
        <v>327</v>
      </c>
      <c r="D4081" s="1">
        <v>3652.06</v>
      </c>
      <c r="E4081" s="1">
        <v>93.71</v>
      </c>
      <c r="F4081" s="1">
        <v>3745.77</v>
      </c>
    </row>
    <row r="4082" spans="1:6" x14ac:dyDescent="0.2">
      <c r="A4082" s="1" t="s">
        <v>8238</v>
      </c>
      <c r="B4082" s="1" t="s">
        <v>8239</v>
      </c>
      <c r="C4082" s="1" t="s">
        <v>327</v>
      </c>
      <c r="D4082" s="1">
        <v>2224.48</v>
      </c>
      <c r="E4082" s="1">
        <v>58.34</v>
      </c>
      <c r="F4082" s="1">
        <v>2282.8200000000002</v>
      </c>
    </row>
    <row r="4083" spans="1:6" x14ac:dyDescent="0.2">
      <c r="A4083" s="1" t="s">
        <v>8240</v>
      </c>
      <c r="B4083" s="1" t="s">
        <v>8241</v>
      </c>
      <c r="C4083" s="1" t="s">
        <v>327</v>
      </c>
      <c r="D4083" s="1">
        <v>2090.0100000000002</v>
      </c>
      <c r="E4083" s="1">
        <v>93.71</v>
      </c>
      <c r="F4083" s="1">
        <v>2183.7199999999998</v>
      </c>
    </row>
    <row r="4084" spans="1:6" x14ac:dyDescent="0.2">
      <c r="A4084" s="1" t="s">
        <v>8242</v>
      </c>
      <c r="B4084" s="1" t="s">
        <v>8243</v>
      </c>
      <c r="C4084" s="1" t="s">
        <v>327</v>
      </c>
      <c r="D4084" s="1">
        <v>3145.88</v>
      </c>
      <c r="E4084" s="1">
        <v>93.71</v>
      </c>
      <c r="F4084" s="1">
        <v>3239.59</v>
      </c>
    </row>
    <row r="4085" spans="1:6" x14ac:dyDescent="0.2">
      <c r="A4085" s="1" t="s">
        <v>8244</v>
      </c>
      <c r="B4085" s="1" t="s">
        <v>8245</v>
      </c>
    </row>
    <row r="4086" spans="1:6" x14ac:dyDescent="0.2">
      <c r="A4086" s="1" t="s">
        <v>8246</v>
      </c>
      <c r="B4086" s="1" t="s">
        <v>8247</v>
      </c>
      <c r="C4086" s="1" t="s">
        <v>327</v>
      </c>
      <c r="D4086" s="1">
        <v>370.32</v>
      </c>
      <c r="E4086" s="1">
        <v>19.73</v>
      </c>
      <c r="F4086" s="1">
        <v>390.05</v>
      </c>
    </row>
    <row r="4087" spans="1:6" x14ac:dyDescent="0.2">
      <c r="A4087" s="1" t="s">
        <v>8248</v>
      </c>
      <c r="B4087" s="1" t="s">
        <v>8249</v>
      </c>
      <c r="C4087" s="1" t="s">
        <v>327</v>
      </c>
      <c r="D4087" s="1">
        <v>3541.55</v>
      </c>
      <c r="E4087" s="1">
        <v>43.85</v>
      </c>
      <c r="F4087" s="1">
        <v>3585.4</v>
      </c>
    </row>
    <row r="4088" spans="1:6" x14ac:dyDescent="0.2">
      <c r="A4088" s="1" t="s">
        <v>8250</v>
      </c>
      <c r="B4088" s="1" t="s">
        <v>8251</v>
      </c>
      <c r="C4088" s="1" t="s">
        <v>327</v>
      </c>
      <c r="D4088" s="1">
        <v>1469.02</v>
      </c>
      <c r="E4088" s="1">
        <v>29.17</v>
      </c>
      <c r="F4088" s="1">
        <v>1498.19</v>
      </c>
    </row>
    <row r="4089" spans="1:6" x14ac:dyDescent="0.2">
      <c r="A4089" s="1" t="s">
        <v>8252</v>
      </c>
      <c r="B4089" s="1" t="s">
        <v>8253</v>
      </c>
      <c r="C4089" s="1" t="s">
        <v>327</v>
      </c>
      <c r="D4089" s="1">
        <v>2117.1999999999998</v>
      </c>
      <c r="E4089" s="1">
        <v>499.05</v>
      </c>
      <c r="F4089" s="1">
        <v>2616.25</v>
      </c>
    </row>
    <row r="4090" spans="1:6" x14ac:dyDescent="0.2">
      <c r="A4090" s="1" t="s">
        <v>8254</v>
      </c>
      <c r="B4090" s="1" t="s">
        <v>8255</v>
      </c>
      <c r="C4090" s="1" t="s">
        <v>327</v>
      </c>
      <c r="D4090" s="1">
        <v>7207.86</v>
      </c>
      <c r="E4090" s="1">
        <v>581.99</v>
      </c>
      <c r="F4090" s="1">
        <v>7789.85</v>
      </c>
    </row>
    <row r="4091" spans="1:6" x14ac:dyDescent="0.2">
      <c r="A4091" s="1" t="s">
        <v>8256</v>
      </c>
      <c r="B4091" s="1" t="s">
        <v>8257</v>
      </c>
    </row>
    <row r="4092" spans="1:6" x14ac:dyDescent="0.2">
      <c r="A4092" s="1" t="s">
        <v>8258</v>
      </c>
      <c r="B4092" s="1" t="s">
        <v>8259</v>
      </c>
      <c r="C4092" s="1" t="s">
        <v>327</v>
      </c>
      <c r="D4092" s="1">
        <v>84.54</v>
      </c>
      <c r="E4092" s="1">
        <v>9.5</v>
      </c>
      <c r="F4092" s="1">
        <v>94.04</v>
      </c>
    </row>
    <row r="4093" spans="1:6" x14ac:dyDescent="0.2">
      <c r="A4093" s="1" t="s">
        <v>8260</v>
      </c>
      <c r="B4093" s="1" t="s">
        <v>8261</v>
      </c>
      <c r="C4093" s="1" t="s">
        <v>327</v>
      </c>
      <c r="D4093" s="1">
        <v>24.3</v>
      </c>
      <c r="E4093" s="1">
        <v>7.13</v>
      </c>
      <c r="F4093" s="1">
        <v>31.43</v>
      </c>
    </row>
    <row r="4094" spans="1:6" x14ac:dyDescent="0.2">
      <c r="A4094" s="1" t="s">
        <v>8262</v>
      </c>
      <c r="B4094" s="1" t="s">
        <v>8263</v>
      </c>
      <c r="C4094" s="1" t="s">
        <v>327</v>
      </c>
      <c r="D4094" s="1">
        <v>13.47</v>
      </c>
      <c r="E4094" s="1">
        <v>7.13</v>
      </c>
      <c r="F4094" s="1">
        <v>20.6</v>
      </c>
    </row>
    <row r="4095" spans="1:6" x14ac:dyDescent="0.2">
      <c r="A4095" s="1" t="s">
        <v>8264</v>
      </c>
      <c r="B4095" s="1" t="s">
        <v>8265</v>
      </c>
      <c r="C4095" s="1" t="s">
        <v>327</v>
      </c>
      <c r="D4095" s="1">
        <v>11.73</v>
      </c>
      <c r="E4095" s="1">
        <v>7.13</v>
      </c>
      <c r="F4095" s="1">
        <v>18.86</v>
      </c>
    </row>
    <row r="4096" spans="1:6" x14ac:dyDescent="0.2">
      <c r="A4096" s="1" t="s">
        <v>8266</v>
      </c>
      <c r="B4096" s="1" t="s">
        <v>8267</v>
      </c>
      <c r="C4096" s="1" t="s">
        <v>327</v>
      </c>
      <c r="D4096" s="1">
        <v>17.86</v>
      </c>
      <c r="E4096" s="1">
        <v>7.13</v>
      </c>
      <c r="F4096" s="1">
        <v>24.99</v>
      </c>
    </row>
    <row r="4097" spans="1:6" x14ac:dyDescent="0.2">
      <c r="A4097" s="1" t="s">
        <v>8268</v>
      </c>
      <c r="B4097" s="1" t="s">
        <v>8269</v>
      </c>
      <c r="C4097" s="1" t="s">
        <v>327</v>
      </c>
      <c r="D4097" s="1">
        <v>14.02</v>
      </c>
      <c r="E4097" s="1">
        <v>7.13</v>
      </c>
      <c r="F4097" s="1">
        <v>21.15</v>
      </c>
    </row>
    <row r="4098" spans="1:6" x14ac:dyDescent="0.2">
      <c r="A4098" s="1" t="s">
        <v>8270</v>
      </c>
      <c r="B4098" s="1" t="s">
        <v>8271</v>
      </c>
      <c r="C4098" s="1" t="s">
        <v>327</v>
      </c>
      <c r="D4098" s="1">
        <v>37.520000000000003</v>
      </c>
      <c r="E4098" s="1">
        <v>7.97</v>
      </c>
      <c r="F4098" s="1">
        <v>45.49</v>
      </c>
    </row>
    <row r="4099" spans="1:6" x14ac:dyDescent="0.2">
      <c r="A4099" s="1" t="s">
        <v>8272</v>
      </c>
      <c r="B4099" s="1" t="s">
        <v>8273</v>
      </c>
      <c r="C4099" s="1" t="s">
        <v>327</v>
      </c>
      <c r="D4099" s="1">
        <v>33.56</v>
      </c>
      <c r="E4099" s="1">
        <v>7.97</v>
      </c>
      <c r="F4099" s="1">
        <v>41.53</v>
      </c>
    </row>
    <row r="4100" spans="1:6" x14ac:dyDescent="0.2">
      <c r="A4100" s="1" t="s">
        <v>8274</v>
      </c>
      <c r="B4100" s="1" t="s">
        <v>8275</v>
      </c>
    </row>
    <row r="4101" spans="1:6" x14ac:dyDescent="0.2">
      <c r="A4101" s="1" t="s">
        <v>8276</v>
      </c>
      <c r="B4101" s="1" t="s">
        <v>8277</v>
      </c>
    </row>
    <row r="4102" spans="1:6" x14ac:dyDescent="0.2">
      <c r="A4102" s="1" t="s">
        <v>8278</v>
      </c>
      <c r="B4102" s="1" t="s">
        <v>8279</v>
      </c>
      <c r="C4102" s="1" t="s">
        <v>379</v>
      </c>
      <c r="D4102" s="1">
        <v>11247.36</v>
      </c>
      <c r="E4102" s="1">
        <v>74.8</v>
      </c>
      <c r="F4102" s="1">
        <v>11322.16</v>
      </c>
    </row>
    <row r="4103" spans="1:6" x14ac:dyDescent="0.2">
      <c r="A4103" s="1" t="s">
        <v>8280</v>
      </c>
      <c r="B4103" s="1" t="s">
        <v>8281</v>
      </c>
      <c r="C4103" s="1" t="s">
        <v>379</v>
      </c>
      <c r="D4103" s="1">
        <v>360.56</v>
      </c>
      <c r="E4103" s="1">
        <v>74.8</v>
      </c>
      <c r="F4103" s="1">
        <v>435.36</v>
      </c>
    </row>
    <row r="4104" spans="1:6" x14ac:dyDescent="0.2">
      <c r="A4104" s="1" t="s">
        <v>8282</v>
      </c>
      <c r="B4104" s="1" t="s">
        <v>8283</v>
      </c>
      <c r="C4104" s="1" t="s">
        <v>379</v>
      </c>
      <c r="D4104" s="1">
        <v>3713.75</v>
      </c>
      <c r="E4104" s="1">
        <v>74.8</v>
      </c>
      <c r="F4104" s="1">
        <v>3788.55</v>
      </c>
    </row>
    <row r="4105" spans="1:6" x14ac:dyDescent="0.2">
      <c r="A4105" s="1" t="s">
        <v>8284</v>
      </c>
      <c r="B4105" s="1" t="s">
        <v>8285</v>
      </c>
      <c r="C4105" s="1" t="s">
        <v>327</v>
      </c>
      <c r="D4105" s="1">
        <v>10.52</v>
      </c>
      <c r="E4105" s="1">
        <v>5.42</v>
      </c>
      <c r="F4105" s="1">
        <v>15.94</v>
      </c>
    </row>
    <row r="4106" spans="1:6" x14ac:dyDescent="0.2">
      <c r="A4106" s="1" t="s">
        <v>8286</v>
      </c>
      <c r="B4106" s="1" t="s">
        <v>8287</v>
      </c>
      <c r="C4106" s="1" t="s">
        <v>327</v>
      </c>
      <c r="D4106" s="1">
        <v>7.03</v>
      </c>
      <c r="E4106" s="1">
        <v>5.42</v>
      </c>
      <c r="F4106" s="1">
        <v>12.45</v>
      </c>
    </row>
    <row r="4107" spans="1:6" x14ac:dyDescent="0.2">
      <c r="A4107" s="1" t="s">
        <v>8288</v>
      </c>
      <c r="B4107" s="1" t="s">
        <v>8289</v>
      </c>
      <c r="C4107" s="1" t="s">
        <v>327</v>
      </c>
      <c r="D4107" s="1">
        <v>6.58</v>
      </c>
      <c r="E4107" s="1">
        <v>5.42</v>
      </c>
      <c r="F4107" s="1">
        <v>12</v>
      </c>
    </row>
    <row r="4108" spans="1:6" x14ac:dyDescent="0.2">
      <c r="A4108" s="1" t="s">
        <v>8290</v>
      </c>
      <c r="B4108" s="1" t="s">
        <v>8291</v>
      </c>
      <c r="C4108" s="1" t="s">
        <v>327</v>
      </c>
      <c r="D4108" s="1">
        <v>6.17</v>
      </c>
      <c r="E4108" s="1">
        <v>5.42</v>
      </c>
      <c r="F4108" s="1">
        <v>11.59</v>
      </c>
    </row>
    <row r="4109" spans="1:6" x14ac:dyDescent="0.2">
      <c r="A4109" s="1" t="s">
        <v>8292</v>
      </c>
      <c r="B4109" s="1" t="s">
        <v>8293</v>
      </c>
      <c r="C4109" s="1" t="s">
        <v>327</v>
      </c>
      <c r="D4109" s="1">
        <v>12.67</v>
      </c>
      <c r="E4109" s="1">
        <v>5.42</v>
      </c>
      <c r="F4109" s="1">
        <v>18.09</v>
      </c>
    </row>
    <row r="4110" spans="1:6" x14ac:dyDescent="0.2">
      <c r="A4110" s="1" t="s">
        <v>8294</v>
      </c>
      <c r="B4110" s="1" t="s">
        <v>8295</v>
      </c>
      <c r="C4110" s="1" t="s">
        <v>327</v>
      </c>
      <c r="D4110" s="1">
        <v>5.97</v>
      </c>
      <c r="E4110" s="1">
        <v>5.42</v>
      </c>
      <c r="F4110" s="1">
        <v>11.39</v>
      </c>
    </row>
    <row r="4111" spans="1:6" x14ac:dyDescent="0.2">
      <c r="A4111" s="1" t="s">
        <v>8296</v>
      </c>
      <c r="B4111" s="1" t="s">
        <v>8297</v>
      </c>
      <c r="C4111" s="1" t="s">
        <v>327</v>
      </c>
      <c r="D4111" s="1">
        <v>205.6</v>
      </c>
      <c r="E4111" s="1">
        <v>3.08</v>
      </c>
      <c r="F4111" s="1">
        <v>208.68</v>
      </c>
    </row>
    <row r="4112" spans="1:6" x14ac:dyDescent="0.2">
      <c r="A4112" s="1" t="s">
        <v>8298</v>
      </c>
      <c r="B4112" s="1" t="s">
        <v>8299</v>
      </c>
    </row>
    <row r="4113" spans="1:6" x14ac:dyDescent="0.2">
      <c r="A4113" s="1" t="s">
        <v>8300</v>
      </c>
      <c r="B4113" s="1" t="s">
        <v>8301</v>
      </c>
      <c r="C4113" s="1" t="s">
        <v>327</v>
      </c>
      <c r="D4113" s="1">
        <v>10.25</v>
      </c>
      <c r="E4113" s="1">
        <v>47.3</v>
      </c>
      <c r="F4113" s="1">
        <v>57.55</v>
      </c>
    </row>
    <row r="4114" spans="1:6" x14ac:dyDescent="0.2">
      <c r="A4114" s="1" t="s">
        <v>8302</v>
      </c>
      <c r="B4114" s="1" t="s">
        <v>8303</v>
      </c>
    </row>
    <row r="4115" spans="1:6" x14ac:dyDescent="0.2">
      <c r="A4115" s="1" t="s">
        <v>8304</v>
      </c>
      <c r="B4115" s="1" t="s">
        <v>8305</v>
      </c>
      <c r="C4115" s="1" t="s">
        <v>327</v>
      </c>
      <c r="D4115" s="1">
        <v>100.28</v>
      </c>
      <c r="E4115" s="1">
        <v>6.36</v>
      </c>
      <c r="F4115" s="1">
        <v>106.64</v>
      </c>
    </row>
    <row r="4116" spans="1:6" x14ac:dyDescent="0.2">
      <c r="A4116" s="1" t="s">
        <v>8306</v>
      </c>
      <c r="B4116" s="1" t="s">
        <v>8307</v>
      </c>
      <c r="C4116" s="1" t="s">
        <v>327</v>
      </c>
      <c r="D4116" s="1">
        <v>39.14</v>
      </c>
      <c r="E4116" s="1">
        <v>1.31</v>
      </c>
      <c r="F4116" s="1">
        <v>40.450000000000003</v>
      </c>
    </row>
    <row r="4117" spans="1:6" x14ac:dyDescent="0.2">
      <c r="A4117" s="1" t="s">
        <v>8308</v>
      </c>
      <c r="B4117" s="1" t="s">
        <v>8309</v>
      </c>
      <c r="C4117" s="1" t="s">
        <v>379</v>
      </c>
      <c r="D4117" s="1">
        <v>69.790000000000006</v>
      </c>
      <c r="F4117" s="1">
        <v>69.790000000000006</v>
      </c>
    </row>
    <row r="4118" spans="1:6" x14ac:dyDescent="0.2">
      <c r="A4118" s="1" t="s">
        <v>8310</v>
      </c>
      <c r="B4118" s="1" t="s">
        <v>8311</v>
      </c>
      <c r="C4118" s="1" t="s">
        <v>886</v>
      </c>
      <c r="D4118" s="1">
        <v>26.9</v>
      </c>
      <c r="F4118" s="1">
        <v>26.9</v>
      </c>
    </row>
    <row r="4119" spans="1:6" x14ac:dyDescent="0.2">
      <c r="A4119" s="1" t="s">
        <v>8312</v>
      </c>
      <c r="B4119" s="1" t="s">
        <v>8313</v>
      </c>
    </row>
    <row r="4120" spans="1:6" x14ac:dyDescent="0.2">
      <c r="A4120" s="1" t="s">
        <v>8314</v>
      </c>
      <c r="B4120" s="1" t="s">
        <v>8315</v>
      </c>
    </row>
    <row r="4121" spans="1:6" x14ac:dyDescent="0.2">
      <c r="A4121" s="1" t="s">
        <v>8316</v>
      </c>
      <c r="B4121" s="1" t="s">
        <v>8317</v>
      </c>
      <c r="C4121" s="1" t="s">
        <v>327</v>
      </c>
      <c r="D4121" s="1">
        <v>695.59</v>
      </c>
      <c r="F4121" s="1">
        <v>695.59</v>
      </c>
    </row>
  </sheetData>
  <autoFilter ref="H1:H4121" xr:uid="{90C97CE8-1E6B-4934-8868-EA9AF87CCB23}"/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8229C-6995-46AA-AA62-BB8ED7448F5F}">
  <dimension ref="A1:G4131"/>
  <sheetViews>
    <sheetView topLeftCell="A1687" workbookViewId="0">
      <selection activeCell="E1696" sqref="E1696"/>
    </sheetView>
  </sheetViews>
  <sheetFormatPr defaultColWidth="8.88671875" defaultRowHeight="14.4" x14ac:dyDescent="0.25"/>
  <cols>
    <col min="1" max="1" width="11.6640625" style="138" bestFit="1" customWidth="1"/>
    <col min="2" max="2" width="57.33203125" style="169" customWidth="1"/>
    <col min="3" max="3" width="8.88671875" style="159" customWidth="1"/>
    <col min="4" max="4" width="9.88671875" style="170" bestFit="1" customWidth="1"/>
    <col min="5" max="6" width="12.6640625" style="170" customWidth="1"/>
    <col min="7" max="7" width="8" style="140" hidden="1" customWidth="1"/>
    <col min="8" max="16384" width="8.88671875" style="140"/>
  </cols>
  <sheetData>
    <row r="1" spans="1:7" ht="16.8" x14ac:dyDescent="0.25">
      <c r="B1" s="139" t="s">
        <v>306</v>
      </c>
      <c r="C1" s="139"/>
      <c r="D1" s="139"/>
      <c r="E1" s="139"/>
      <c r="F1" s="139"/>
    </row>
    <row r="2" spans="1:7" ht="16.8" x14ac:dyDescent="0.25">
      <c r="A2" s="139" t="s">
        <v>307</v>
      </c>
      <c r="B2" s="139"/>
      <c r="C2" s="139"/>
      <c r="D2" s="139"/>
      <c r="E2" s="139"/>
      <c r="F2" s="139"/>
    </row>
    <row r="3" spans="1:7" x14ac:dyDescent="0.25">
      <c r="A3" s="141" t="s">
        <v>308</v>
      </c>
      <c r="B3" s="141"/>
      <c r="C3" s="141"/>
      <c r="D3" s="141"/>
      <c r="E3" s="141"/>
      <c r="F3" s="141"/>
    </row>
    <row r="4" spans="1:7" ht="15.6" x14ac:dyDescent="0.25">
      <c r="A4" s="142" t="s">
        <v>309</v>
      </c>
      <c r="B4" s="142"/>
      <c r="C4" s="142"/>
      <c r="D4" s="142"/>
      <c r="E4" s="142"/>
      <c r="F4" s="142"/>
    </row>
    <row r="5" spans="1:7" x14ac:dyDescent="0.3">
      <c r="A5" s="143"/>
      <c r="B5" s="144"/>
      <c r="C5" s="144"/>
      <c r="D5" s="145"/>
      <c r="E5" s="146"/>
      <c r="F5" s="147" t="s">
        <v>8493</v>
      </c>
    </row>
    <row r="6" spans="1:7" x14ac:dyDescent="0.25">
      <c r="A6" s="143"/>
      <c r="B6" s="148"/>
      <c r="C6" s="149"/>
      <c r="D6" s="145"/>
      <c r="E6" s="150" t="s">
        <v>311</v>
      </c>
      <c r="F6" s="151" t="s">
        <v>8494</v>
      </c>
    </row>
    <row r="7" spans="1:7" x14ac:dyDescent="0.25">
      <c r="A7" s="143"/>
      <c r="B7" s="148"/>
      <c r="C7" s="152" t="s">
        <v>313</v>
      </c>
      <c r="D7" s="153">
        <v>0</v>
      </c>
      <c r="E7" s="154" t="s">
        <v>314</v>
      </c>
      <c r="F7" s="153">
        <v>0.9778</v>
      </c>
    </row>
    <row r="8" spans="1:7" s="159" customFormat="1" x14ac:dyDescent="0.25">
      <c r="A8" s="155" t="s">
        <v>315</v>
      </c>
      <c r="B8" s="156" t="s">
        <v>316</v>
      </c>
      <c r="C8" s="157" t="s">
        <v>317</v>
      </c>
      <c r="D8" s="158" t="s">
        <v>318</v>
      </c>
      <c r="E8" s="158" t="s">
        <v>319</v>
      </c>
      <c r="F8" s="158" t="s">
        <v>320</v>
      </c>
    </row>
    <row r="9" spans="1:7" x14ac:dyDescent="0.25">
      <c r="A9" s="160" t="s">
        <v>321</v>
      </c>
      <c r="B9" s="161" t="s">
        <v>322</v>
      </c>
      <c r="C9" s="162"/>
      <c r="D9" s="163"/>
      <c r="E9" s="163"/>
      <c r="F9" s="163"/>
      <c r="G9" s="140">
        <v>2</v>
      </c>
    </row>
    <row r="10" spans="1:7" x14ac:dyDescent="0.25">
      <c r="A10" s="164" t="s">
        <v>323</v>
      </c>
      <c r="B10" s="165" t="s">
        <v>324</v>
      </c>
      <c r="C10" s="166"/>
      <c r="D10" s="167"/>
      <c r="E10" s="167"/>
      <c r="F10" s="167"/>
      <c r="G10" s="140">
        <v>5</v>
      </c>
    </row>
    <row r="11" spans="1:7" ht="28.8" x14ac:dyDescent="0.25">
      <c r="A11" s="164" t="s">
        <v>325</v>
      </c>
      <c r="B11" s="165" t="s">
        <v>326</v>
      </c>
      <c r="C11" s="166" t="s">
        <v>327</v>
      </c>
      <c r="D11" s="167"/>
      <c r="E11" s="167">
        <v>5636.66</v>
      </c>
      <c r="F11" s="167">
        <v>5636.66</v>
      </c>
      <c r="G11" s="140">
        <v>9</v>
      </c>
    </row>
    <row r="12" spans="1:7" ht="28.8" x14ac:dyDescent="0.25">
      <c r="A12" s="164" t="s">
        <v>328</v>
      </c>
      <c r="B12" s="165" t="s">
        <v>329</v>
      </c>
      <c r="C12" s="166" t="s">
        <v>327</v>
      </c>
      <c r="D12" s="167"/>
      <c r="E12" s="167">
        <v>7495.66</v>
      </c>
      <c r="F12" s="167">
        <v>7495.66</v>
      </c>
      <c r="G12" s="140">
        <v>9</v>
      </c>
    </row>
    <row r="13" spans="1:7" ht="28.8" x14ac:dyDescent="0.25">
      <c r="A13" s="164" t="s">
        <v>330</v>
      </c>
      <c r="B13" s="165" t="s">
        <v>331</v>
      </c>
      <c r="C13" s="166" t="s">
        <v>327</v>
      </c>
      <c r="D13" s="167"/>
      <c r="E13" s="167">
        <v>12804.27</v>
      </c>
      <c r="F13" s="167">
        <v>12804.27</v>
      </c>
      <c r="G13" s="140">
        <v>9</v>
      </c>
    </row>
    <row r="14" spans="1:7" ht="28.8" x14ac:dyDescent="0.25">
      <c r="A14" s="164" t="s">
        <v>332</v>
      </c>
      <c r="B14" s="165" t="s">
        <v>333</v>
      </c>
      <c r="C14" s="166" t="s">
        <v>327</v>
      </c>
      <c r="D14" s="167"/>
      <c r="E14" s="167">
        <v>17556.16</v>
      </c>
      <c r="F14" s="167">
        <v>17556.16</v>
      </c>
      <c r="G14" s="140">
        <v>9</v>
      </c>
    </row>
    <row r="15" spans="1:7" ht="28.8" x14ac:dyDescent="0.25">
      <c r="A15" s="164" t="s">
        <v>334</v>
      </c>
      <c r="B15" s="165" t="s">
        <v>335</v>
      </c>
      <c r="C15" s="166" t="s">
        <v>327</v>
      </c>
      <c r="D15" s="167"/>
      <c r="E15" s="167">
        <v>20458.990000000002</v>
      </c>
      <c r="F15" s="167">
        <v>20458.990000000002</v>
      </c>
      <c r="G15" s="140">
        <v>9</v>
      </c>
    </row>
    <row r="16" spans="1:7" x14ac:dyDescent="0.25">
      <c r="A16" s="164" t="s">
        <v>336</v>
      </c>
      <c r="B16" s="165" t="s">
        <v>337</v>
      </c>
      <c r="C16" s="166"/>
      <c r="D16" s="167"/>
      <c r="E16" s="167"/>
      <c r="F16" s="167"/>
      <c r="G16" s="140">
        <v>5</v>
      </c>
    </row>
    <row r="17" spans="1:7" ht="43.2" x14ac:dyDescent="0.25">
      <c r="A17" s="164" t="s">
        <v>338</v>
      </c>
      <c r="B17" s="165" t="s">
        <v>339</v>
      </c>
      <c r="C17" s="166" t="s">
        <v>327</v>
      </c>
      <c r="D17" s="167"/>
      <c r="E17" s="167">
        <v>7199.56</v>
      </c>
      <c r="F17" s="167">
        <v>7199.56</v>
      </c>
      <c r="G17" s="140">
        <v>9</v>
      </c>
    </row>
    <row r="18" spans="1:7" ht="43.2" x14ac:dyDescent="0.25">
      <c r="A18" s="164" t="s">
        <v>340</v>
      </c>
      <c r="B18" s="165" t="s">
        <v>341</v>
      </c>
      <c r="C18" s="166" t="s">
        <v>327</v>
      </c>
      <c r="D18" s="167"/>
      <c r="E18" s="167">
        <v>12194.64</v>
      </c>
      <c r="F18" s="167">
        <v>12194.64</v>
      </c>
      <c r="G18" s="140">
        <v>9</v>
      </c>
    </row>
    <row r="19" spans="1:7" ht="43.2" x14ac:dyDescent="0.25">
      <c r="A19" s="164" t="s">
        <v>342</v>
      </c>
      <c r="B19" s="165" t="s">
        <v>343</v>
      </c>
      <c r="C19" s="166" t="s">
        <v>327</v>
      </c>
      <c r="D19" s="167"/>
      <c r="E19" s="167">
        <v>16501.64</v>
      </c>
      <c r="F19" s="167">
        <v>16501.64</v>
      </c>
      <c r="G19" s="140">
        <v>9</v>
      </c>
    </row>
    <row r="20" spans="1:7" ht="43.2" x14ac:dyDescent="0.25">
      <c r="A20" s="164" t="s">
        <v>344</v>
      </c>
      <c r="B20" s="165" t="s">
        <v>345</v>
      </c>
      <c r="C20" s="166" t="s">
        <v>327</v>
      </c>
      <c r="D20" s="167"/>
      <c r="E20" s="167">
        <v>21949.1</v>
      </c>
      <c r="F20" s="167">
        <v>21949.1</v>
      </c>
      <c r="G20" s="140">
        <v>9</v>
      </c>
    </row>
    <row r="21" spans="1:7" x14ac:dyDescent="0.25">
      <c r="A21" s="164" t="s">
        <v>346</v>
      </c>
      <c r="B21" s="165" t="s">
        <v>347</v>
      </c>
      <c r="C21" s="166"/>
      <c r="D21" s="167"/>
      <c r="E21" s="167"/>
      <c r="F21" s="167"/>
      <c r="G21" s="140">
        <v>5</v>
      </c>
    </row>
    <row r="22" spans="1:7" x14ac:dyDescent="0.25">
      <c r="A22" s="164" t="s">
        <v>348</v>
      </c>
      <c r="B22" s="165" t="s">
        <v>349</v>
      </c>
      <c r="C22" s="166" t="s">
        <v>327</v>
      </c>
      <c r="D22" s="167"/>
      <c r="E22" s="167">
        <v>2836.01</v>
      </c>
      <c r="F22" s="167">
        <v>2836.01</v>
      </c>
      <c r="G22" s="140">
        <v>9</v>
      </c>
    </row>
    <row r="23" spans="1:7" x14ac:dyDescent="0.25">
      <c r="A23" s="164" t="s">
        <v>350</v>
      </c>
      <c r="B23" s="165" t="s">
        <v>351</v>
      </c>
      <c r="C23" s="166" t="s">
        <v>327</v>
      </c>
      <c r="D23" s="167"/>
      <c r="E23" s="167">
        <v>3833.98</v>
      </c>
      <c r="F23" s="167">
        <v>3833.98</v>
      </c>
      <c r="G23" s="140">
        <v>9</v>
      </c>
    </row>
    <row r="24" spans="1:7" x14ac:dyDescent="0.25">
      <c r="A24" s="164" t="s">
        <v>352</v>
      </c>
      <c r="B24" s="165" t="s">
        <v>353</v>
      </c>
      <c r="C24" s="166" t="s">
        <v>327</v>
      </c>
      <c r="D24" s="167"/>
      <c r="E24" s="167">
        <v>2079.88</v>
      </c>
      <c r="F24" s="167">
        <v>2079.88</v>
      </c>
      <c r="G24" s="140">
        <v>9</v>
      </c>
    </row>
    <row r="25" spans="1:7" x14ac:dyDescent="0.25">
      <c r="A25" s="164" t="s">
        <v>354</v>
      </c>
      <c r="B25" s="165" t="s">
        <v>355</v>
      </c>
      <c r="C25" s="166" t="s">
        <v>327</v>
      </c>
      <c r="D25" s="167"/>
      <c r="E25" s="167">
        <v>2845.66</v>
      </c>
      <c r="F25" s="167">
        <v>2845.66</v>
      </c>
      <c r="G25" s="140">
        <v>9</v>
      </c>
    </row>
    <row r="26" spans="1:7" x14ac:dyDescent="0.25">
      <c r="A26" s="164" t="s">
        <v>356</v>
      </c>
      <c r="B26" s="165" t="s">
        <v>357</v>
      </c>
      <c r="C26" s="166" t="s">
        <v>327</v>
      </c>
      <c r="D26" s="167"/>
      <c r="E26" s="167">
        <v>892.89</v>
      </c>
      <c r="F26" s="167">
        <v>892.89</v>
      </c>
      <c r="G26" s="140">
        <v>9</v>
      </c>
    </row>
    <row r="27" spans="1:7" x14ac:dyDescent="0.25">
      <c r="A27" s="164" t="s">
        <v>358</v>
      </c>
      <c r="B27" s="165" t="s">
        <v>359</v>
      </c>
      <c r="C27" s="166" t="s">
        <v>327</v>
      </c>
      <c r="D27" s="167"/>
      <c r="E27" s="167">
        <v>1188.55</v>
      </c>
      <c r="F27" s="167">
        <v>1188.55</v>
      </c>
      <c r="G27" s="140">
        <v>9</v>
      </c>
    </row>
    <row r="28" spans="1:7" x14ac:dyDescent="0.25">
      <c r="A28" s="164" t="s">
        <v>360</v>
      </c>
      <c r="B28" s="165" t="s">
        <v>361</v>
      </c>
      <c r="C28" s="166" t="s">
        <v>327</v>
      </c>
      <c r="D28" s="167"/>
      <c r="E28" s="167">
        <v>991.52</v>
      </c>
      <c r="F28" s="167">
        <v>991.52</v>
      </c>
      <c r="G28" s="140">
        <v>9</v>
      </c>
    </row>
    <row r="29" spans="1:7" x14ac:dyDescent="0.25">
      <c r="A29" s="164" t="s">
        <v>362</v>
      </c>
      <c r="B29" s="165" t="s">
        <v>363</v>
      </c>
      <c r="C29" s="166" t="s">
        <v>327</v>
      </c>
      <c r="D29" s="167"/>
      <c r="E29" s="167">
        <v>1374.79</v>
      </c>
      <c r="F29" s="167">
        <v>1374.79</v>
      </c>
      <c r="G29" s="140">
        <v>9</v>
      </c>
    </row>
    <row r="30" spans="1:7" x14ac:dyDescent="0.25">
      <c r="A30" s="164" t="s">
        <v>364</v>
      </c>
      <c r="B30" s="165" t="s">
        <v>365</v>
      </c>
      <c r="C30" s="166" t="s">
        <v>327</v>
      </c>
      <c r="D30" s="167"/>
      <c r="E30" s="167">
        <v>1908.51</v>
      </c>
      <c r="F30" s="167">
        <v>1908.51</v>
      </c>
      <c r="G30" s="140">
        <v>9</v>
      </c>
    </row>
    <row r="31" spans="1:7" x14ac:dyDescent="0.25">
      <c r="A31" s="164" t="s">
        <v>366</v>
      </c>
      <c r="B31" s="165" t="s">
        <v>367</v>
      </c>
      <c r="C31" s="166" t="s">
        <v>327</v>
      </c>
      <c r="D31" s="167"/>
      <c r="E31" s="167">
        <v>2601.48</v>
      </c>
      <c r="F31" s="167">
        <v>2601.48</v>
      </c>
      <c r="G31" s="140">
        <v>9</v>
      </c>
    </row>
    <row r="32" spans="1:7" x14ac:dyDescent="0.25">
      <c r="A32" s="164" t="s">
        <v>368</v>
      </c>
      <c r="B32" s="165" t="s">
        <v>369</v>
      </c>
      <c r="C32" s="166" t="s">
        <v>327</v>
      </c>
      <c r="D32" s="167"/>
      <c r="E32" s="167">
        <v>1647.55</v>
      </c>
      <c r="F32" s="167">
        <v>1647.55</v>
      </c>
      <c r="G32" s="140">
        <v>9</v>
      </c>
    </row>
    <row r="33" spans="1:7" x14ac:dyDescent="0.25">
      <c r="A33" s="164" t="s">
        <v>370</v>
      </c>
      <c r="B33" s="165" t="s">
        <v>371</v>
      </c>
      <c r="C33" s="166" t="s">
        <v>327</v>
      </c>
      <c r="D33" s="167"/>
      <c r="E33" s="167">
        <v>2129.5300000000002</v>
      </c>
      <c r="F33" s="167">
        <v>2129.5300000000002</v>
      </c>
      <c r="G33" s="140">
        <v>9</v>
      </c>
    </row>
    <row r="34" spans="1:7" x14ac:dyDescent="0.25">
      <c r="A34" s="164" t="s">
        <v>372</v>
      </c>
      <c r="B34" s="165" t="s">
        <v>373</v>
      </c>
      <c r="C34" s="166"/>
      <c r="D34" s="167"/>
      <c r="E34" s="167"/>
      <c r="F34" s="167"/>
      <c r="G34" s="140">
        <v>5</v>
      </c>
    </row>
    <row r="35" spans="1:7" ht="28.8" x14ac:dyDescent="0.25">
      <c r="A35" s="164" t="s">
        <v>374</v>
      </c>
      <c r="B35" s="165" t="s">
        <v>375</v>
      </c>
      <c r="C35" s="166" t="s">
        <v>376</v>
      </c>
      <c r="D35" s="167">
        <v>1215.48</v>
      </c>
      <c r="E35" s="167"/>
      <c r="F35" s="167">
        <v>1215.48</v>
      </c>
      <c r="G35" s="140">
        <v>9</v>
      </c>
    </row>
    <row r="36" spans="1:7" ht="28.8" x14ac:dyDescent="0.25">
      <c r="A36" s="164" t="s">
        <v>377</v>
      </c>
      <c r="B36" s="165" t="s">
        <v>378</v>
      </c>
      <c r="C36" s="166" t="s">
        <v>379</v>
      </c>
      <c r="D36" s="167">
        <v>0.04</v>
      </c>
      <c r="E36" s="167">
        <v>0.13</v>
      </c>
      <c r="F36" s="167">
        <v>0.17</v>
      </c>
      <c r="G36" s="140">
        <v>9</v>
      </c>
    </row>
    <row r="37" spans="1:7" ht="43.2" x14ac:dyDescent="0.25">
      <c r="A37" s="164" t="s">
        <v>380</v>
      </c>
      <c r="B37" s="165" t="s">
        <v>381</v>
      </c>
      <c r="C37" s="166" t="s">
        <v>379</v>
      </c>
      <c r="D37" s="167">
        <v>0.39</v>
      </c>
      <c r="E37" s="167">
        <v>0.46</v>
      </c>
      <c r="F37" s="167">
        <v>0.85</v>
      </c>
      <c r="G37" s="140">
        <v>9</v>
      </c>
    </row>
    <row r="38" spans="1:7" ht="43.2" x14ac:dyDescent="0.25">
      <c r="A38" s="164" t="s">
        <v>382</v>
      </c>
      <c r="B38" s="165" t="s">
        <v>383</v>
      </c>
      <c r="C38" s="166" t="s">
        <v>379</v>
      </c>
      <c r="D38" s="167">
        <v>0.3</v>
      </c>
      <c r="E38" s="167">
        <v>0.35</v>
      </c>
      <c r="F38" s="167">
        <v>0.65</v>
      </c>
      <c r="G38" s="140">
        <v>9</v>
      </c>
    </row>
    <row r="39" spans="1:7" ht="28.8" x14ac:dyDescent="0.25">
      <c r="A39" s="164" t="s">
        <v>384</v>
      </c>
      <c r="B39" s="165" t="s">
        <v>385</v>
      </c>
      <c r="C39" s="166" t="s">
        <v>379</v>
      </c>
      <c r="D39" s="167">
        <v>0.25</v>
      </c>
      <c r="E39" s="167">
        <v>0.28999999999999998</v>
      </c>
      <c r="F39" s="167">
        <v>0.54</v>
      </c>
      <c r="G39" s="140">
        <v>9</v>
      </c>
    </row>
    <row r="40" spans="1:7" ht="28.8" x14ac:dyDescent="0.25">
      <c r="A40" s="164" t="s">
        <v>386</v>
      </c>
      <c r="B40" s="165" t="s">
        <v>387</v>
      </c>
      <c r="C40" s="166" t="s">
        <v>379</v>
      </c>
      <c r="D40" s="167">
        <v>0.34</v>
      </c>
      <c r="E40" s="167">
        <v>0.4</v>
      </c>
      <c r="F40" s="167">
        <v>0.74</v>
      </c>
      <c r="G40" s="140">
        <v>9</v>
      </c>
    </row>
    <row r="41" spans="1:7" ht="28.8" x14ac:dyDescent="0.25">
      <c r="A41" s="164" t="s">
        <v>388</v>
      </c>
      <c r="B41" s="165" t="s">
        <v>389</v>
      </c>
      <c r="C41" s="166" t="s">
        <v>379</v>
      </c>
      <c r="D41" s="167">
        <v>0.16</v>
      </c>
      <c r="E41" s="167">
        <v>0.45</v>
      </c>
      <c r="F41" s="167">
        <v>0.61</v>
      </c>
      <c r="G41" s="140">
        <v>9</v>
      </c>
    </row>
    <row r="42" spans="1:7" ht="28.8" x14ac:dyDescent="0.25">
      <c r="A42" s="164" t="s">
        <v>390</v>
      </c>
      <c r="B42" s="165" t="s">
        <v>391</v>
      </c>
      <c r="C42" s="166" t="s">
        <v>379</v>
      </c>
      <c r="D42" s="167">
        <v>0.21</v>
      </c>
      <c r="E42" s="167">
        <v>0.25</v>
      </c>
      <c r="F42" s="167">
        <v>0.46</v>
      </c>
      <c r="G42" s="140">
        <v>9</v>
      </c>
    </row>
    <row r="43" spans="1:7" ht="28.8" x14ac:dyDescent="0.25">
      <c r="A43" s="164" t="s">
        <v>392</v>
      </c>
      <c r="B43" s="165" t="s">
        <v>393</v>
      </c>
      <c r="C43" s="166" t="s">
        <v>379</v>
      </c>
      <c r="D43" s="167">
        <v>0.28999999999999998</v>
      </c>
      <c r="E43" s="167">
        <v>0.35</v>
      </c>
      <c r="F43" s="167">
        <v>0.64</v>
      </c>
      <c r="G43" s="140">
        <v>9</v>
      </c>
    </row>
    <row r="44" spans="1:7" ht="28.8" x14ac:dyDescent="0.25">
      <c r="A44" s="164" t="s">
        <v>394</v>
      </c>
      <c r="B44" s="165" t="s">
        <v>395</v>
      </c>
      <c r="C44" s="166" t="s">
        <v>379</v>
      </c>
      <c r="D44" s="167">
        <v>0.26</v>
      </c>
      <c r="E44" s="167">
        <v>0.3</v>
      </c>
      <c r="F44" s="167">
        <v>0.56000000000000005</v>
      </c>
      <c r="G44" s="140">
        <v>9</v>
      </c>
    </row>
    <row r="45" spans="1:7" ht="28.8" x14ac:dyDescent="0.25">
      <c r="A45" s="164" t="s">
        <v>396</v>
      </c>
      <c r="B45" s="165" t="s">
        <v>397</v>
      </c>
      <c r="C45" s="166" t="s">
        <v>379</v>
      </c>
      <c r="D45" s="167">
        <v>0.25</v>
      </c>
      <c r="E45" s="167">
        <v>0.3</v>
      </c>
      <c r="F45" s="167">
        <v>0.55000000000000004</v>
      </c>
      <c r="G45" s="140">
        <v>9</v>
      </c>
    </row>
    <row r="46" spans="1:7" ht="43.2" x14ac:dyDescent="0.25">
      <c r="A46" s="164" t="s">
        <v>398</v>
      </c>
      <c r="B46" s="165" t="s">
        <v>399</v>
      </c>
      <c r="C46" s="166" t="s">
        <v>379</v>
      </c>
      <c r="D46" s="167">
        <v>0.42</v>
      </c>
      <c r="E46" s="167">
        <v>0.49</v>
      </c>
      <c r="F46" s="167">
        <v>0.91</v>
      </c>
      <c r="G46" s="140">
        <v>9</v>
      </c>
    </row>
    <row r="47" spans="1:7" ht="43.2" x14ac:dyDescent="0.25">
      <c r="A47" s="164" t="s">
        <v>400</v>
      </c>
      <c r="B47" s="165" t="s">
        <v>401</v>
      </c>
      <c r="C47" s="166" t="s">
        <v>379</v>
      </c>
      <c r="D47" s="167">
        <v>0.33</v>
      </c>
      <c r="E47" s="167">
        <v>0.39</v>
      </c>
      <c r="F47" s="167">
        <v>0.72</v>
      </c>
      <c r="G47" s="140">
        <v>9</v>
      </c>
    </row>
    <row r="48" spans="1:7" ht="28.8" x14ac:dyDescent="0.25">
      <c r="A48" s="164" t="s">
        <v>402</v>
      </c>
      <c r="B48" s="165" t="s">
        <v>403</v>
      </c>
      <c r="C48" s="166" t="s">
        <v>379</v>
      </c>
      <c r="D48" s="167">
        <v>0.26</v>
      </c>
      <c r="E48" s="167">
        <v>0.3</v>
      </c>
      <c r="F48" s="167">
        <v>0.56000000000000005</v>
      </c>
      <c r="G48" s="140">
        <v>9</v>
      </c>
    </row>
    <row r="49" spans="1:7" ht="28.8" x14ac:dyDescent="0.25">
      <c r="A49" s="164" t="s">
        <v>404</v>
      </c>
      <c r="B49" s="165" t="s">
        <v>405</v>
      </c>
      <c r="C49" s="166" t="s">
        <v>379</v>
      </c>
      <c r="D49" s="167">
        <v>0.34</v>
      </c>
      <c r="E49" s="167">
        <v>0.42</v>
      </c>
      <c r="F49" s="167">
        <v>0.76</v>
      </c>
      <c r="G49" s="140">
        <v>9</v>
      </c>
    </row>
    <row r="50" spans="1:7" ht="28.8" x14ac:dyDescent="0.25">
      <c r="A50" s="164" t="s">
        <v>406</v>
      </c>
      <c r="B50" s="165" t="s">
        <v>407</v>
      </c>
      <c r="C50" s="166" t="s">
        <v>379</v>
      </c>
      <c r="D50" s="167">
        <v>0.28000000000000003</v>
      </c>
      <c r="E50" s="167">
        <v>0.35</v>
      </c>
      <c r="F50" s="167">
        <v>0.63</v>
      </c>
      <c r="G50" s="140">
        <v>9</v>
      </c>
    </row>
    <row r="51" spans="1:7" ht="28.8" x14ac:dyDescent="0.25">
      <c r="A51" s="164" t="s">
        <v>408</v>
      </c>
      <c r="B51" s="165" t="s">
        <v>409</v>
      </c>
      <c r="C51" s="166" t="s">
        <v>379</v>
      </c>
      <c r="D51" s="167">
        <v>0.24</v>
      </c>
      <c r="E51" s="167">
        <v>0.28000000000000003</v>
      </c>
      <c r="F51" s="167">
        <v>0.52</v>
      </c>
      <c r="G51" s="140">
        <v>9</v>
      </c>
    </row>
    <row r="52" spans="1:7" ht="28.8" x14ac:dyDescent="0.25">
      <c r="A52" s="164" t="s">
        <v>410</v>
      </c>
      <c r="B52" s="165" t="s">
        <v>411</v>
      </c>
      <c r="C52" s="166" t="s">
        <v>379</v>
      </c>
      <c r="D52" s="167">
        <v>0.4</v>
      </c>
      <c r="E52" s="167">
        <v>0.49</v>
      </c>
      <c r="F52" s="167">
        <v>0.89</v>
      </c>
      <c r="G52" s="140">
        <v>9</v>
      </c>
    </row>
    <row r="53" spans="1:7" ht="28.8" x14ac:dyDescent="0.25">
      <c r="A53" s="164" t="s">
        <v>412</v>
      </c>
      <c r="B53" s="165" t="s">
        <v>413</v>
      </c>
      <c r="C53" s="166" t="s">
        <v>379</v>
      </c>
      <c r="D53" s="167">
        <v>0.26</v>
      </c>
      <c r="E53" s="167">
        <v>0.31</v>
      </c>
      <c r="F53" s="167">
        <v>0.56999999999999995</v>
      </c>
      <c r="G53" s="140">
        <v>9</v>
      </c>
    </row>
    <row r="54" spans="1:7" ht="28.8" x14ac:dyDescent="0.25">
      <c r="A54" s="164" t="s">
        <v>414</v>
      </c>
      <c r="B54" s="165" t="s">
        <v>415</v>
      </c>
      <c r="C54" s="166" t="s">
        <v>379</v>
      </c>
      <c r="D54" s="167">
        <v>0.16</v>
      </c>
      <c r="E54" s="167">
        <v>0.34</v>
      </c>
      <c r="F54" s="167">
        <v>0.5</v>
      </c>
      <c r="G54" s="140">
        <v>9</v>
      </c>
    </row>
    <row r="55" spans="1:7" ht="28.8" x14ac:dyDescent="0.25">
      <c r="A55" s="164" t="s">
        <v>416</v>
      </c>
      <c r="B55" s="165" t="s">
        <v>417</v>
      </c>
      <c r="C55" s="166" t="s">
        <v>379</v>
      </c>
      <c r="D55" s="167">
        <v>0.17</v>
      </c>
      <c r="E55" s="167">
        <v>0.21</v>
      </c>
      <c r="F55" s="167">
        <v>0.38</v>
      </c>
      <c r="G55" s="140">
        <v>9</v>
      </c>
    </row>
    <row r="56" spans="1:7" ht="28.8" x14ac:dyDescent="0.25">
      <c r="A56" s="164" t="s">
        <v>418</v>
      </c>
      <c r="B56" s="165" t="s">
        <v>419</v>
      </c>
      <c r="C56" s="166" t="s">
        <v>379</v>
      </c>
      <c r="D56" s="167">
        <v>0.12</v>
      </c>
      <c r="E56" s="167">
        <v>0.14000000000000001</v>
      </c>
      <c r="F56" s="167">
        <v>0.26</v>
      </c>
      <c r="G56" s="140">
        <v>9</v>
      </c>
    </row>
    <row r="57" spans="1:7" ht="28.8" x14ac:dyDescent="0.25">
      <c r="A57" s="164" t="s">
        <v>420</v>
      </c>
      <c r="B57" s="165" t="s">
        <v>421</v>
      </c>
      <c r="C57" s="166" t="s">
        <v>379</v>
      </c>
      <c r="D57" s="167">
        <v>0.09</v>
      </c>
      <c r="E57" s="167">
        <v>0.12</v>
      </c>
      <c r="F57" s="167">
        <v>0.21</v>
      </c>
      <c r="G57" s="140">
        <v>9</v>
      </c>
    </row>
    <row r="58" spans="1:7" ht="28.8" x14ac:dyDescent="0.25">
      <c r="A58" s="164" t="s">
        <v>422</v>
      </c>
      <c r="B58" s="165" t="s">
        <v>423</v>
      </c>
      <c r="C58" s="166" t="s">
        <v>379</v>
      </c>
      <c r="D58" s="167">
        <v>0.08</v>
      </c>
      <c r="E58" s="167">
        <v>0.09</v>
      </c>
      <c r="F58" s="167">
        <v>0.17</v>
      </c>
      <c r="G58" s="140">
        <v>9</v>
      </c>
    </row>
    <row r="59" spans="1:7" x14ac:dyDescent="0.25">
      <c r="A59" s="164" t="s">
        <v>424</v>
      </c>
      <c r="B59" s="165" t="s">
        <v>425</v>
      </c>
      <c r="C59" s="166" t="s">
        <v>426</v>
      </c>
      <c r="D59" s="167">
        <v>608.4</v>
      </c>
      <c r="E59" s="167">
        <v>587.25</v>
      </c>
      <c r="F59" s="167">
        <v>1195.6500000000001</v>
      </c>
      <c r="G59" s="140">
        <v>9</v>
      </c>
    </row>
    <row r="60" spans="1:7" ht="28.8" x14ac:dyDescent="0.25">
      <c r="A60" s="164" t="s">
        <v>427</v>
      </c>
      <c r="B60" s="165" t="s">
        <v>428</v>
      </c>
      <c r="C60" s="166" t="s">
        <v>327</v>
      </c>
      <c r="D60" s="167">
        <v>723.76</v>
      </c>
      <c r="E60" s="167">
        <v>401.39</v>
      </c>
      <c r="F60" s="167">
        <v>1125.1500000000001</v>
      </c>
      <c r="G60" s="140">
        <v>9</v>
      </c>
    </row>
    <row r="61" spans="1:7" x14ac:dyDescent="0.25">
      <c r="A61" s="164" t="s">
        <v>429</v>
      </c>
      <c r="B61" s="165" t="s">
        <v>430</v>
      </c>
      <c r="C61" s="166"/>
      <c r="D61" s="167"/>
      <c r="E61" s="167"/>
      <c r="F61" s="167"/>
      <c r="G61" s="140">
        <v>5</v>
      </c>
    </row>
    <row r="62" spans="1:7" ht="28.8" x14ac:dyDescent="0.25">
      <c r="A62" s="164" t="s">
        <v>431</v>
      </c>
      <c r="B62" s="165" t="s">
        <v>432</v>
      </c>
      <c r="C62" s="166" t="s">
        <v>376</v>
      </c>
      <c r="D62" s="167">
        <v>1257.79</v>
      </c>
      <c r="E62" s="167"/>
      <c r="F62" s="167">
        <v>1257.79</v>
      </c>
      <c r="G62" s="140">
        <v>9</v>
      </c>
    </row>
    <row r="63" spans="1:7" ht="28.8" x14ac:dyDescent="0.25">
      <c r="A63" s="164" t="s">
        <v>433</v>
      </c>
      <c r="B63" s="165" t="s">
        <v>434</v>
      </c>
      <c r="C63" s="166" t="s">
        <v>376</v>
      </c>
      <c r="D63" s="167">
        <v>6870.7</v>
      </c>
      <c r="E63" s="167"/>
      <c r="F63" s="167">
        <v>6870.7</v>
      </c>
      <c r="G63" s="140">
        <v>9</v>
      </c>
    </row>
    <row r="64" spans="1:7" x14ac:dyDescent="0.25">
      <c r="A64" s="164" t="s">
        <v>435</v>
      </c>
      <c r="B64" s="165" t="s">
        <v>436</v>
      </c>
      <c r="C64" s="166" t="s">
        <v>437</v>
      </c>
      <c r="D64" s="167">
        <v>94.45</v>
      </c>
      <c r="E64" s="167"/>
      <c r="F64" s="167">
        <v>94.45</v>
      </c>
      <c r="G64" s="140">
        <v>9</v>
      </c>
    </row>
    <row r="65" spans="1:7" x14ac:dyDescent="0.25">
      <c r="A65" s="164" t="s">
        <v>438</v>
      </c>
      <c r="B65" s="165" t="s">
        <v>439</v>
      </c>
      <c r="C65" s="166" t="s">
        <v>437</v>
      </c>
      <c r="D65" s="167">
        <v>93.7</v>
      </c>
      <c r="E65" s="167"/>
      <c r="F65" s="167">
        <v>93.7</v>
      </c>
      <c r="G65" s="140">
        <v>9</v>
      </c>
    </row>
    <row r="66" spans="1:7" x14ac:dyDescent="0.25">
      <c r="A66" s="164" t="s">
        <v>440</v>
      </c>
      <c r="B66" s="165" t="s">
        <v>441</v>
      </c>
      <c r="C66" s="166" t="s">
        <v>437</v>
      </c>
      <c r="D66" s="167">
        <v>377.39</v>
      </c>
      <c r="E66" s="167"/>
      <c r="F66" s="167">
        <v>377.39</v>
      </c>
      <c r="G66" s="140">
        <v>9</v>
      </c>
    </row>
    <row r="67" spans="1:7" x14ac:dyDescent="0.25">
      <c r="A67" s="164" t="s">
        <v>442</v>
      </c>
      <c r="B67" s="165" t="s">
        <v>443</v>
      </c>
      <c r="C67" s="166" t="s">
        <v>437</v>
      </c>
      <c r="D67" s="167">
        <v>625.59</v>
      </c>
      <c r="E67" s="167"/>
      <c r="F67" s="167">
        <v>625.59</v>
      </c>
      <c r="G67" s="140">
        <v>9</v>
      </c>
    </row>
    <row r="68" spans="1:7" ht="28.8" x14ac:dyDescent="0.25">
      <c r="A68" s="164" t="s">
        <v>444</v>
      </c>
      <c r="B68" s="165" t="s">
        <v>445</v>
      </c>
      <c r="C68" s="166" t="s">
        <v>437</v>
      </c>
      <c r="D68" s="167">
        <v>94.31</v>
      </c>
      <c r="E68" s="167"/>
      <c r="F68" s="167">
        <v>94.31</v>
      </c>
      <c r="G68" s="140">
        <v>9</v>
      </c>
    </row>
    <row r="69" spans="1:7" x14ac:dyDescent="0.25">
      <c r="A69" s="164" t="s">
        <v>446</v>
      </c>
      <c r="B69" s="165" t="s">
        <v>447</v>
      </c>
      <c r="C69" s="166"/>
      <c r="D69" s="167"/>
      <c r="E69" s="167"/>
      <c r="F69" s="167"/>
      <c r="G69" s="140">
        <v>5</v>
      </c>
    </row>
    <row r="70" spans="1:7" ht="28.8" x14ac:dyDescent="0.25">
      <c r="A70" s="164" t="s">
        <v>448</v>
      </c>
      <c r="B70" s="165" t="s">
        <v>449</v>
      </c>
      <c r="C70" s="166" t="s">
        <v>376</v>
      </c>
      <c r="D70" s="167">
        <v>340.6</v>
      </c>
      <c r="E70" s="167"/>
      <c r="F70" s="167">
        <v>340.6</v>
      </c>
      <c r="G70" s="140">
        <v>9</v>
      </c>
    </row>
    <row r="71" spans="1:7" x14ac:dyDescent="0.25">
      <c r="A71" s="164" t="s">
        <v>450</v>
      </c>
      <c r="B71" s="165" t="s">
        <v>451</v>
      </c>
      <c r="C71" s="166" t="s">
        <v>379</v>
      </c>
      <c r="D71" s="167">
        <v>2.63</v>
      </c>
      <c r="E71" s="167">
        <v>5.29</v>
      </c>
      <c r="F71" s="167">
        <v>7.92</v>
      </c>
      <c r="G71" s="140">
        <v>9</v>
      </c>
    </row>
    <row r="72" spans="1:7" x14ac:dyDescent="0.25">
      <c r="A72" s="164" t="s">
        <v>452</v>
      </c>
      <c r="B72" s="165" t="s">
        <v>453</v>
      </c>
      <c r="C72" s="166" t="s">
        <v>379</v>
      </c>
      <c r="D72" s="167">
        <v>113.69</v>
      </c>
      <c r="E72" s="167">
        <v>39.119999999999997</v>
      </c>
      <c r="F72" s="167">
        <v>152.81</v>
      </c>
      <c r="G72" s="140">
        <v>9</v>
      </c>
    </row>
    <row r="73" spans="1:7" ht="28.8" x14ac:dyDescent="0.25">
      <c r="A73" s="164" t="s">
        <v>454</v>
      </c>
      <c r="B73" s="165" t="s">
        <v>455</v>
      </c>
      <c r="C73" s="166" t="s">
        <v>379</v>
      </c>
      <c r="D73" s="167">
        <v>25.06</v>
      </c>
      <c r="E73" s="167">
        <v>37.299999999999997</v>
      </c>
      <c r="F73" s="167">
        <v>62.36</v>
      </c>
      <c r="G73" s="140">
        <v>9</v>
      </c>
    </row>
    <row r="74" spans="1:7" x14ac:dyDescent="0.25">
      <c r="A74" s="164" t="s">
        <v>456</v>
      </c>
      <c r="B74" s="165" t="s">
        <v>457</v>
      </c>
      <c r="C74" s="166" t="s">
        <v>379</v>
      </c>
      <c r="D74" s="167"/>
      <c r="E74" s="167">
        <v>26.46</v>
      </c>
      <c r="F74" s="167">
        <v>26.46</v>
      </c>
      <c r="G74" s="140">
        <v>9</v>
      </c>
    </row>
    <row r="75" spans="1:7" x14ac:dyDescent="0.25">
      <c r="A75" s="164" t="s">
        <v>458</v>
      </c>
      <c r="B75" s="165" t="s">
        <v>459</v>
      </c>
      <c r="C75" s="166" t="s">
        <v>437</v>
      </c>
      <c r="D75" s="167">
        <v>0.99</v>
      </c>
      <c r="E75" s="167">
        <v>3.91</v>
      </c>
      <c r="F75" s="167">
        <v>4.9000000000000004</v>
      </c>
      <c r="G75" s="140">
        <v>9</v>
      </c>
    </row>
    <row r="76" spans="1:7" ht="28.8" x14ac:dyDescent="0.25">
      <c r="A76" s="164" t="s">
        <v>460</v>
      </c>
      <c r="B76" s="165" t="s">
        <v>461</v>
      </c>
      <c r="C76" s="166" t="s">
        <v>462</v>
      </c>
      <c r="D76" s="167"/>
      <c r="E76" s="167">
        <v>399.37</v>
      </c>
      <c r="F76" s="167">
        <v>399.37</v>
      </c>
      <c r="G76" s="140">
        <v>9</v>
      </c>
    </row>
    <row r="77" spans="1:7" x14ac:dyDescent="0.25">
      <c r="A77" s="164" t="s">
        <v>463</v>
      </c>
      <c r="B77" s="165" t="s">
        <v>464</v>
      </c>
      <c r="C77" s="166" t="s">
        <v>437</v>
      </c>
      <c r="D77" s="167">
        <v>206.59</v>
      </c>
      <c r="E77" s="167"/>
      <c r="F77" s="167">
        <v>206.59</v>
      </c>
      <c r="G77" s="140">
        <v>9</v>
      </c>
    </row>
    <row r="78" spans="1:7" x14ac:dyDescent="0.25">
      <c r="A78" s="164" t="s">
        <v>465</v>
      </c>
      <c r="B78" s="165" t="s">
        <v>466</v>
      </c>
      <c r="C78" s="166" t="s">
        <v>437</v>
      </c>
      <c r="D78" s="167">
        <v>247.66</v>
      </c>
      <c r="E78" s="167"/>
      <c r="F78" s="167">
        <v>247.66</v>
      </c>
      <c r="G78" s="140">
        <v>9</v>
      </c>
    </row>
    <row r="79" spans="1:7" x14ac:dyDescent="0.25">
      <c r="A79" s="164" t="s">
        <v>467</v>
      </c>
      <c r="B79" s="165" t="s">
        <v>468</v>
      </c>
      <c r="C79" s="166" t="s">
        <v>437</v>
      </c>
      <c r="D79" s="167">
        <v>319.62</v>
      </c>
      <c r="E79" s="167"/>
      <c r="F79" s="167">
        <v>319.62</v>
      </c>
      <c r="G79" s="140">
        <v>9</v>
      </c>
    </row>
    <row r="80" spans="1:7" x14ac:dyDescent="0.25">
      <c r="A80" s="164" t="s">
        <v>469</v>
      </c>
      <c r="B80" s="165" t="s">
        <v>470</v>
      </c>
      <c r="C80" s="166" t="s">
        <v>437</v>
      </c>
      <c r="D80" s="167">
        <v>326.99</v>
      </c>
      <c r="E80" s="167"/>
      <c r="F80" s="167">
        <v>326.99</v>
      </c>
      <c r="G80" s="140">
        <v>9</v>
      </c>
    </row>
    <row r="81" spans="1:7" ht="28.8" x14ac:dyDescent="0.25">
      <c r="A81" s="164" t="s">
        <v>471</v>
      </c>
      <c r="B81" s="165" t="s">
        <v>472</v>
      </c>
      <c r="C81" s="166" t="s">
        <v>376</v>
      </c>
      <c r="D81" s="167">
        <v>251.75</v>
      </c>
      <c r="E81" s="167"/>
      <c r="F81" s="167">
        <v>251.75</v>
      </c>
      <c r="G81" s="140">
        <v>9</v>
      </c>
    </row>
    <row r="82" spans="1:7" ht="28.8" x14ac:dyDescent="0.25">
      <c r="A82" s="164" t="s">
        <v>473</v>
      </c>
      <c r="B82" s="165" t="s">
        <v>474</v>
      </c>
      <c r="C82" s="166" t="s">
        <v>327</v>
      </c>
      <c r="D82" s="167">
        <v>12.91</v>
      </c>
      <c r="E82" s="167"/>
      <c r="F82" s="167">
        <v>12.91</v>
      </c>
      <c r="G82" s="140">
        <v>9</v>
      </c>
    </row>
    <row r="83" spans="1:7" ht="28.8" x14ac:dyDescent="0.25">
      <c r="A83" s="164" t="s">
        <v>475</v>
      </c>
      <c r="B83" s="165" t="s">
        <v>476</v>
      </c>
      <c r="C83" s="166" t="s">
        <v>327</v>
      </c>
      <c r="D83" s="167">
        <v>13.22</v>
      </c>
      <c r="E83" s="167"/>
      <c r="F83" s="167">
        <v>13.22</v>
      </c>
      <c r="G83" s="140">
        <v>9</v>
      </c>
    </row>
    <row r="84" spans="1:7" ht="28.8" x14ac:dyDescent="0.25">
      <c r="A84" s="164" t="s">
        <v>477</v>
      </c>
      <c r="B84" s="165" t="s">
        <v>478</v>
      </c>
      <c r="C84" s="166" t="s">
        <v>327</v>
      </c>
      <c r="D84" s="167">
        <v>15.78</v>
      </c>
      <c r="E84" s="167"/>
      <c r="F84" s="167">
        <v>15.78</v>
      </c>
      <c r="G84" s="140">
        <v>9</v>
      </c>
    </row>
    <row r="85" spans="1:7" ht="28.8" x14ac:dyDescent="0.25">
      <c r="A85" s="164" t="s">
        <v>479</v>
      </c>
      <c r="B85" s="165" t="s">
        <v>480</v>
      </c>
      <c r="C85" s="166" t="s">
        <v>327</v>
      </c>
      <c r="D85" s="167">
        <v>19.37</v>
      </c>
      <c r="E85" s="167"/>
      <c r="F85" s="167">
        <v>19.37</v>
      </c>
      <c r="G85" s="140">
        <v>9</v>
      </c>
    </row>
    <row r="86" spans="1:7" ht="28.8" x14ac:dyDescent="0.25">
      <c r="A86" s="164" t="s">
        <v>481</v>
      </c>
      <c r="B86" s="165" t="s">
        <v>482</v>
      </c>
      <c r="C86" s="166" t="s">
        <v>327</v>
      </c>
      <c r="D86" s="167">
        <v>19.5</v>
      </c>
      <c r="E86" s="167"/>
      <c r="F86" s="167">
        <v>19.5</v>
      </c>
      <c r="G86" s="140">
        <v>9</v>
      </c>
    </row>
    <row r="87" spans="1:7" ht="28.8" x14ac:dyDescent="0.25">
      <c r="A87" s="164" t="s">
        <v>483</v>
      </c>
      <c r="B87" s="165" t="s">
        <v>484</v>
      </c>
      <c r="C87" s="166" t="s">
        <v>327</v>
      </c>
      <c r="D87" s="167">
        <v>23.28</v>
      </c>
      <c r="E87" s="167"/>
      <c r="F87" s="167">
        <v>23.28</v>
      </c>
      <c r="G87" s="140">
        <v>9</v>
      </c>
    </row>
    <row r="88" spans="1:7" ht="28.8" x14ac:dyDescent="0.25">
      <c r="A88" s="164" t="s">
        <v>485</v>
      </c>
      <c r="B88" s="165" t="s">
        <v>486</v>
      </c>
      <c r="C88" s="166" t="s">
        <v>327</v>
      </c>
      <c r="D88" s="167">
        <v>24.13</v>
      </c>
      <c r="E88" s="167"/>
      <c r="F88" s="167">
        <v>24.13</v>
      </c>
      <c r="G88" s="140">
        <v>9</v>
      </c>
    </row>
    <row r="89" spans="1:7" ht="28.8" x14ac:dyDescent="0.25">
      <c r="A89" s="164" t="s">
        <v>487</v>
      </c>
      <c r="B89" s="165" t="s">
        <v>488</v>
      </c>
      <c r="C89" s="166" t="s">
        <v>327</v>
      </c>
      <c r="D89" s="167">
        <v>25.82</v>
      </c>
      <c r="E89" s="167"/>
      <c r="F89" s="167">
        <v>25.82</v>
      </c>
      <c r="G89" s="140">
        <v>9</v>
      </c>
    </row>
    <row r="90" spans="1:7" ht="28.8" x14ac:dyDescent="0.25">
      <c r="A90" s="164" t="s">
        <v>489</v>
      </c>
      <c r="B90" s="165" t="s">
        <v>490</v>
      </c>
      <c r="C90" s="166" t="s">
        <v>327</v>
      </c>
      <c r="D90" s="167">
        <v>26</v>
      </c>
      <c r="E90" s="167"/>
      <c r="F90" s="167">
        <v>26</v>
      </c>
      <c r="G90" s="140">
        <v>9</v>
      </c>
    </row>
    <row r="91" spans="1:7" ht="28.8" x14ac:dyDescent="0.25">
      <c r="A91" s="164" t="s">
        <v>491</v>
      </c>
      <c r="B91" s="165" t="s">
        <v>492</v>
      </c>
      <c r="C91" s="166" t="s">
        <v>327</v>
      </c>
      <c r="D91" s="167">
        <v>31.03</v>
      </c>
      <c r="E91" s="167"/>
      <c r="F91" s="167">
        <v>31.03</v>
      </c>
      <c r="G91" s="140">
        <v>9</v>
      </c>
    </row>
    <row r="92" spans="1:7" ht="28.8" x14ac:dyDescent="0.25">
      <c r="A92" s="164" t="s">
        <v>493</v>
      </c>
      <c r="B92" s="165" t="s">
        <v>494</v>
      </c>
      <c r="C92" s="166" t="s">
        <v>327</v>
      </c>
      <c r="D92" s="167">
        <v>32.17</v>
      </c>
      <c r="E92" s="167"/>
      <c r="F92" s="167">
        <v>32.17</v>
      </c>
      <c r="G92" s="140">
        <v>9</v>
      </c>
    </row>
    <row r="93" spans="1:7" x14ac:dyDescent="0.25">
      <c r="A93" s="164" t="s">
        <v>495</v>
      </c>
      <c r="B93" s="165" t="s">
        <v>496</v>
      </c>
      <c r="C93" s="166" t="s">
        <v>437</v>
      </c>
      <c r="D93" s="167">
        <v>218.24</v>
      </c>
      <c r="E93" s="167"/>
      <c r="F93" s="167">
        <v>218.24</v>
      </c>
      <c r="G93" s="140">
        <v>9</v>
      </c>
    </row>
    <row r="94" spans="1:7" x14ac:dyDescent="0.25">
      <c r="A94" s="164" t="s">
        <v>497</v>
      </c>
      <c r="B94" s="165" t="s">
        <v>498</v>
      </c>
      <c r="C94" s="166" t="s">
        <v>437</v>
      </c>
      <c r="D94" s="167">
        <v>312.26</v>
      </c>
      <c r="E94" s="167"/>
      <c r="F94" s="167">
        <v>312.26</v>
      </c>
      <c r="G94" s="140">
        <v>9</v>
      </c>
    </row>
    <row r="95" spans="1:7" x14ac:dyDescent="0.25">
      <c r="A95" s="164" t="s">
        <v>499</v>
      </c>
      <c r="B95" s="165" t="s">
        <v>500</v>
      </c>
      <c r="C95" s="166" t="s">
        <v>437</v>
      </c>
      <c r="D95" s="167">
        <v>340.72</v>
      </c>
      <c r="E95" s="167"/>
      <c r="F95" s="167">
        <v>340.72</v>
      </c>
      <c r="G95" s="140">
        <v>9</v>
      </c>
    </row>
    <row r="96" spans="1:7" x14ac:dyDescent="0.25">
      <c r="A96" s="164" t="s">
        <v>501</v>
      </c>
      <c r="B96" s="165" t="s">
        <v>502</v>
      </c>
      <c r="C96" s="166" t="s">
        <v>437</v>
      </c>
      <c r="D96" s="167">
        <v>378.74</v>
      </c>
      <c r="E96" s="167"/>
      <c r="F96" s="167">
        <v>378.74</v>
      </c>
      <c r="G96" s="140">
        <v>9</v>
      </c>
    </row>
    <row r="97" spans="1:7" x14ac:dyDescent="0.25">
      <c r="A97" s="164" t="s">
        <v>503</v>
      </c>
      <c r="B97" s="165" t="s">
        <v>504</v>
      </c>
      <c r="C97" s="166" t="s">
        <v>437</v>
      </c>
      <c r="D97" s="167">
        <v>412.07</v>
      </c>
      <c r="E97" s="167"/>
      <c r="F97" s="167">
        <v>412.07</v>
      </c>
      <c r="G97" s="140">
        <v>9</v>
      </c>
    </row>
    <row r="98" spans="1:7" x14ac:dyDescent="0.25">
      <c r="A98" s="164" t="s">
        <v>505</v>
      </c>
      <c r="B98" s="165" t="s">
        <v>506</v>
      </c>
      <c r="C98" s="166" t="s">
        <v>437</v>
      </c>
      <c r="D98" s="167">
        <v>469.92</v>
      </c>
      <c r="E98" s="167"/>
      <c r="F98" s="167">
        <v>469.92</v>
      </c>
      <c r="G98" s="140">
        <v>9</v>
      </c>
    </row>
    <row r="99" spans="1:7" x14ac:dyDescent="0.25">
      <c r="A99" s="164" t="s">
        <v>507</v>
      </c>
      <c r="B99" s="165" t="s">
        <v>508</v>
      </c>
      <c r="C99" s="166" t="s">
        <v>437</v>
      </c>
      <c r="D99" s="167">
        <v>197.76</v>
      </c>
      <c r="E99" s="167"/>
      <c r="F99" s="167">
        <v>197.76</v>
      </c>
      <c r="G99" s="140">
        <v>9</v>
      </c>
    </row>
    <row r="100" spans="1:7" ht="28.8" x14ac:dyDescent="0.25">
      <c r="A100" s="164" t="s">
        <v>509</v>
      </c>
      <c r="B100" s="165" t="s">
        <v>510</v>
      </c>
      <c r="C100" s="166" t="s">
        <v>376</v>
      </c>
      <c r="D100" s="167">
        <v>1659.52</v>
      </c>
      <c r="E100" s="167">
        <v>3596.56</v>
      </c>
      <c r="F100" s="167">
        <v>5256.08</v>
      </c>
      <c r="G100" s="140">
        <v>9</v>
      </c>
    </row>
    <row r="101" spans="1:7" ht="28.8" x14ac:dyDescent="0.25">
      <c r="A101" s="164" t="s">
        <v>511</v>
      </c>
      <c r="B101" s="165" t="s">
        <v>512</v>
      </c>
      <c r="C101" s="166" t="s">
        <v>379</v>
      </c>
      <c r="D101" s="167">
        <v>6.63</v>
      </c>
      <c r="E101" s="167">
        <v>38.24</v>
      </c>
      <c r="F101" s="167">
        <v>44.87</v>
      </c>
      <c r="G101" s="140">
        <v>9</v>
      </c>
    </row>
    <row r="102" spans="1:7" ht="28.8" x14ac:dyDescent="0.25">
      <c r="A102" s="164" t="s">
        <v>513</v>
      </c>
      <c r="B102" s="165" t="s">
        <v>514</v>
      </c>
      <c r="C102" s="166" t="s">
        <v>379</v>
      </c>
      <c r="D102" s="167">
        <v>303.86</v>
      </c>
      <c r="E102" s="167">
        <v>272.79000000000002</v>
      </c>
      <c r="F102" s="167">
        <v>576.65</v>
      </c>
      <c r="G102" s="140">
        <v>9</v>
      </c>
    </row>
    <row r="103" spans="1:7" x14ac:dyDescent="0.25">
      <c r="A103" s="164" t="s">
        <v>515</v>
      </c>
      <c r="B103" s="165" t="s">
        <v>516</v>
      </c>
      <c r="C103" s="166"/>
      <c r="D103" s="167"/>
      <c r="E103" s="167"/>
      <c r="F103" s="167"/>
      <c r="G103" s="140">
        <v>5</v>
      </c>
    </row>
    <row r="104" spans="1:7" ht="28.8" x14ac:dyDescent="0.25">
      <c r="A104" s="164" t="s">
        <v>517</v>
      </c>
      <c r="B104" s="165" t="s">
        <v>518</v>
      </c>
      <c r="C104" s="166" t="s">
        <v>327</v>
      </c>
      <c r="D104" s="167">
        <v>221.4</v>
      </c>
      <c r="E104" s="167">
        <v>7990.44</v>
      </c>
      <c r="F104" s="167">
        <v>8211.84</v>
      </c>
      <c r="G104" s="140">
        <v>9</v>
      </c>
    </row>
    <row r="105" spans="1:7" x14ac:dyDescent="0.25">
      <c r="A105" s="164" t="s">
        <v>519</v>
      </c>
      <c r="B105" s="165" t="s">
        <v>520</v>
      </c>
      <c r="C105" s="166" t="s">
        <v>327</v>
      </c>
      <c r="D105" s="167">
        <v>221.4</v>
      </c>
      <c r="E105" s="167">
        <v>10703.22</v>
      </c>
      <c r="F105" s="167">
        <v>10924.62</v>
      </c>
      <c r="G105" s="140">
        <v>9</v>
      </c>
    </row>
    <row r="106" spans="1:7" x14ac:dyDescent="0.25">
      <c r="A106" s="164" t="s">
        <v>521</v>
      </c>
      <c r="B106" s="165" t="s">
        <v>522</v>
      </c>
      <c r="C106" s="166" t="s">
        <v>327</v>
      </c>
      <c r="D106" s="167">
        <v>221.4</v>
      </c>
      <c r="E106" s="167">
        <v>9470.64</v>
      </c>
      <c r="F106" s="167">
        <v>9692.0400000000009</v>
      </c>
      <c r="G106" s="140">
        <v>9</v>
      </c>
    </row>
    <row r="107" spans="1:7" x14ac:dyDescent="0.25">
      <c r="A107" s="164" t="s">
        <v>523</v>
      </c>
      <c r="B107" s="165" t="s">
        <v>524</v>
      </c>
      <c r="C107" s="166" t="s">
        <v>327</v>
      </c>
      <c r="D107" s="167">
        <v>641.4</v>
      </c>
      <c r="E107" s="167">
        <v>22054.82</v>
      </c>
      <c r="F107" s="167">
        <v>22696.22</v>
      </c>
      <c r="G107" s="140">
        <v>9</v>
      </c>
    </row>
    <row r="108" spans="1:7" x14ac:dyDescent="0.25">
      <c r="A108" s="164" t="s">
        <v>525</v>
      </c>
      <c r="B108" s="165" t="s">
        <v>526</v>
      </c>
      <c r="C108" s="166" t="s">
        <v>327</v>
      </c>
      <c r="D108" s="167">
        <v>641.4</v>
      </c>
      <c r="E108" s="167">
        <v>33842.639999999999</v>
      </c>
      <c r="F108" s="167">
        <v>34484.04</v>
      </c>
      <c r="G108" s="140">
        <v>9</v>
      </c>
    </row>
    <row r="109" spans="1:7" ht="28.8" x14ac:dyDescent="0.25">
      <c r="A109" s="164" t="s">
        <v>527</v>
      </c>
      <c r="B109" s="165" t="s">
        <v>528</v>
      </c>
      <c r="C109" s="166" t="s">
        <v>327</v>
      </c>
      <c r="D109" s="167">
        <v>641.4</v>
      </c>
      <c r="E109" s="167">
        <v>13416.08</v>
      </c>
      <c r="F109" s="167">
        <v>14057.48</v>
      </c>
      <c r="G109" s="140">
        <v>9</v>
      </c>
    </row>
    <row r="110" spans="1:7" x14ac:dyDescent="0.25">
      <c r="A110" s="164" t="s">
        <v>529</v>
      </c>
      <c r="B110" s="165" t="s">
        <v>530</v>
      </c>
      <c r="C110" s="166" t="s">
        <v>327</v>
      </c>
      <c r="D110" s="167">
        <v>521.4</v>
      </c>
      <c r="E110" s="167">
        <v>16102.4</v>
      </c>
      <c r="F110" s="167">
        <v>16623.8</v>
      </c>
      <c r="G110" s="140">
        <v>9</v>
      </c>
    </row>
    <row r="111" spans="1:7" x14ac:dyDescent="0.25">
      <c r="A111" s="164" t="s">
        <v>531</v>
      </c>
      <c r="B111" s="165" t="s">
        <v>532</v>
      </c>
      <c r="C111" s="166" t="s">
        <v>327</v>
      </c>
      <c r="D111" s="167">
        <v>317.39999999999998</v>
      </c>
      <c r="E111" s="167">
        <v>26081.08</v>
      </c>
      <c r="F111" s="167">
        <v>26398.48</v>
      </c>
      <c r="G111" s="140">
        <v>9</v>
      </c>
    </row>
    <row r="112" spans="1:7" x14ac:dyDescent="0.25">
      <c r="A112" s="164" t="s">
        <v>533</v>
      </c>
      <c r="B112" s="165" t="s">
        <v>534</v>
      </c>
      <c r="C112" s="166"/>
      <c r="D112" s="167"/>
      <c r="E112" s="167"/>
      <c r="F112" s="167"/>
      <c r="G112" s="140">
        <v>5</v>
      </c>
    </row>
    <row r="113" spans="1:7" ht="43.2" x14ac:dyDescent="0.25">
      <c r="A113" s="164" t="s">
        <v>535</v>
      </c>
      <c r="B113" s="165" t="s">
        <v>536</v>
      </c>
      <c r="C113" s="166" t="s">
        <v>376</v>
      </c>
      <c r="D113" s="167">
        <v>8435.7999999999993</v>
      </c>
      <c r="E113" s="167"/>
      <c r="F113" s="167">
        <v>8435.7999999999993</v>
      </c>
      <c r="G113" s="140">
        <v>9</v>
      </c>
    </row>
    <row r="114" spans="1:7" ht="43.2" x14ac:dyDescent="0.25">
      <c r="A114" s="164" t="s">
        <v>537</v>
      </c>
      <c r="B114" s="165" t="s">
        <v>538</v>
      </c>
      <c r="C114" s="166" t="s">
        <v>376</v>
      </c>
      <c r="D114" s="167">
        <v>12113.56</v>
      </c>
      <c r="E114" s="167"/>
      <c r="F114" s="167">
        <v>12113.56</v>
      </c>
      <c r="G114" s="140">
        <v>9</v>
      </c>
    </row>
    <row r="115" spans="1:7" ht="43.2" x14ac:dyDescent="0.25">
      <c r="A115" s="164" t="s">
        <v>539</v>
      </c>
      <c r="B115" s="165" t="s">
        <v>540</v>
      </c>
      <c r="C115" s="166" t="s">
        <v>376</v>
      </c>
      <c r="D115" s="167">
        <v>12477.72</v>
      </c>
      <c r="E115" s="167"/>
      <c r="F115" s="167">
        <v>12477.72</v>
      </c>
      <c r="G115" s="140">
        <v>9</v>
      </c>
    </row>
    <row r="116" spans="1:7" ht="28.8" x14ac:dyDescent="0.25">
      <c r="A116" s="164" t="s">
        <v>541</v>
      </c>
      <c r="B116" s="165" t="s">
        <v>542</v>
      </c>
      <c r="C116" s="166" t="s">
        <v>437</v>
      </c>
      <c r="D116" s="167">
        <v>512.1</v>
      </c>
      <c r="E116" s="167"/>
      <c r="F116" s="167">
        <v>512.1</v>
      </c>
      <c r="G116" s="140">
        <v>9</v>
      </c>
    </row>
    <row r="117" spans="1:7" ht="28.8" x14ac:dyDescent="0.25">
      <c r="A117" s="164" t="s">
        <v>543</v>
      </c>
      <c r="B117" s="165" t="s">
        <v>544</v>
      </c>
      <c r="C117" s="166" t="s">
        <v>437</v>
      </c>
      <c r="D117" s="167">
        <v>466.44</v>
      </c>
      <c r="E117" s="167"/>
      <c r="F117" s="167">
        <v>466.44</v>
      </c>
      <c r="G117" s="140">
        <v>9</v>
      </c>
    </row>
    <row r="118" spans="1:7" ht="28.8" x14ac:dyDescent="0.25">
      <c r="A118" s="164" t="s">
        <v>545</v>
      </c>
      <c r="B118" s="165" t="s">
        <v>546</v>
      </c>
      <c r="C118" s="166" t="s">
        <v>437</v>
      </c>
      <c r="D118" s="167">
        <v>903.32</v>
      </c>
      <c r="E118" s="167"/>
      <c r="F118" s="167">
        <v>903.32</v>
      </c>
      <c r="G118" s="140">
        <v>9</v>
      </c>
    </row>
    <row r="119" spans="1:7" ht="28.8" x14ac:dyDescent="0.25">
      <c r="A119" s="164" t="s">
        <v>547</v>
      </c>
      <c r="B119" s="165" t="s">
        <v>548</v>
      </c>
      <c r="C119" s="166" t="s">
        <v>437</v>
      </c>
      <c r="D119" s="167">
        <v>1193.19</v>
      </c>
      <c r="E119" s="167"/>
      <c r="F119" s="167">
        <v>1193.19</v>
      </c>
      <c r="G119" s="140">
        <v>9</v>
      </c>
    </row>
    <row r="120" spans="1:7" ht="28.8" x14ac:dyDescent="0.25">
      <c r="A120" s="164" t="s">
        <v>549</v>
      </c>
      <c r="B120" s="165" t="s">
        <v>550</v>
      </c>
      <c r="C120" s="166" t="s">
        <v>437</v>
      </c>
      <c r="D120" s="167">
        <v>1479.91</v>
      </c>
      <c r="E120" s="167"/>
      <c r="F120" s="167">
        <v>1479.91</v>
      </c>
      <c r="G120" s="140">
        <v>9</v>
      </c>
    </row>
    <row r="121" spans="1:7" ht="28.8" x14ac:dyDescent="0.25">
      <c r="A121" s="164" t="s">
        <v>551</v>
      </c>
      <c r="B121" s="165" t="s">
        <v>552</v>
      </c>
      <c r="C121" s="166" t="s">
        <v>437</v>
      </c>
      <c r="D121" s="167">
        <v>1860.82</v>
      </c>
      <c r="E121" s="167"/>
      <c r="F121" s="167">
        <v>1860.82</v>
      </c>
      <c r="G121" s="140">
        <v>9</v>
      </c>
    </row>
    <row r="122" spans="1:7" ht="28.8" x14ac:dyDescent="0.25">
      <c r="A122" s="164" t="s">
        <v>553</v>
      </c>
      <c r="B122" s="165" t="s">
        <v>554</v>
      </c>
      <c r="C122" s="166" t="s">
        <v>437</v>
      </c>
      <c r="D122" s="167">
        <v>2090.2800000000002</v>
      </c>
      <c r="E122" s="167"/>
      <c r="F122" s="167">
        <v>2090.2800000000002</v>
      </c>
      <c r="G122" s="140">
        <v>9</v>
      </c>
    </row>
    <row r="123" spans="1:7" ht="28.8" x14ac:dyDescent="0.25">
      <c r="A123" s="164" t="s">
        <v>555</v>
      </c>
      <c r="B123" s="165" t="s">
        <v>556</v>
      </c>
      <c r="C123" s="166" t="s">
        <v>437</v>
      </c>
      <c r="D123" s="167">
        <v>2328.25</v>
      </c>
      <c r="E123" s="167"/>
      <c r="F123" s="167">
        <v>2328.25</v>
      </c>
      <c r="G123" s="140">
        <v>9</v>
      </c>
    </row>
    <row r="124" spans="1:7" ht="28.8" x14ac:dyDescent="0.25">
      <c r="A124" s="164" t="s">
        <v>557</v>
      </c>
      <c r="B124" s="165" t="s">
        <v>558</v>
      </c>
      <c r="C124" s="166" t="s">
        <v>437</v>
      </c>
      <c r="D124" s="167">
        <v>2824.09</v>
      </c>
      <c r="E124" s="167"/>
      <c r="F124" s="167">
        <v>2824.09</v>
      </c>
      <c r="G124" s="140">
        <v>9</v>
      </c>
    </row>
    <row r="125" spans="1:7" ht="28.8" x14ac:dyDescent="0.25">
      <c r="A125" s="164" t="s">
        <v>559</v>
      </c>
      <c r="B125" s="165" t="s">
        <v>560</v>
      </c>
      <c r="C125" s="166" t="s">
        <v>437</v>
      </c>
      <c r="D125" s="167">
        <v>365.95</v>
      </c>
      <c r="E125" s="167"/>
      <c r="F125" s="167">
        <v>365.95</v>
      </c>
      <c r="G125" s="140">
        <v>9</v>
      </c>
    </row>
    <row r="126" spans="1:7" ht="28.8" x14ac:dyDescent="0.25">
      <c r="A126" s="164" t="s">
        <v>561</v>
      </c>
      <c r="B126" s="165" t="s">
        <v>562</v>
      </c>
      <c r="C126" s="166" t="s">
        <v>437</v>
      </c>
      <c r="D126" s="167">
        <v>1549.65</v>
      </c>
      <c r="E126" s="167"/>
      <c r="F126" s="167">
        <v>1549.65</v>
      </c>
      <c r="G126" s="140">
        <v>9</v>
      </c>
    </row>
    <row r="127" spans="1:7" ht="28.8" x14ac:dyDescent="0.25">
      <c r="A127" s="164" t="s">
        <v>563</v>
      </c>
      <c r="B127" s="165" t="s">
        <v>564</v>
      </c>
      <c r="C127" s="166" t="s">
        <v>437</v>
      </c>
      <c r="D127" s="167">
        <v>5645.88</v>
      </c>
      <c r="E127" s="167"/>
      <c r="F127" s="167">
        <v>5645.88</v>
      </c>
      <c r="G127" s="140">
        <v>9</v>
      </c>
    </row>
    <row r="128" spans="1:7" ht="28.8" x14ac:dyDescent="0.25">
      <c r="A128" s="164" t="s">
        <v>565</v>
      </c>
      <c r="B128" s="165" t="s">
        <v>566</v>
      </c>
      <c r="C128" s="166" t="s">
        <v>437</v>
      </c>
      <c r="D128" s="167">
        <v>392.97</v>
      </c>
      <c r="E128" s="167"/>
      <c r="F128" s="167">
        <v>392.97</v>
      </c>
      <c r="G128" s="140">
        <v>9</v>
      </c>
    </row>
    <row r="129" spans="1:7" ht="28.8" x14ac:dyDescent="0.25">
      <c r="A129" s="164" t="s">
        <v>567</v>
      </c>
      <c r="B129" s="165" t="s">
        <v>568</v>
      </c>
      <c r="C129" s="166" t="s">
        <v>437</v>
      </c>
      <c r="D129" s="167">
        <v>477.82</v>
      </c>
      <c r="E129" s="167"/>
      <c r="F129" s="167">
        <v>477.82</v>
      </c>
      <c r="G129" s="140">
        <v>9</v>
      </c>
    </row>
    <row r="130" spans="1:7" ht="28.8" x14ac:dyDescent="0.25">
      <c r="A130" s="164" t="s">
        <v>569</v>
      </c>
      <c r="B130" s="165" t="s">
        <v>570</v>
      </c>
      <c r="C130" s="166" t="s">
        <v>437</v>
      </c>
      <c r="D130" s="167">
        <v>548.89</v>
      </c>
      <c r="E130" s="167"/>
      <c r="F130" s="167">
        <v>548.89</v>
      </c>
      <c r="G130" s="140">
        <v>9</v>
      </c>
    </row>
    <row r="131" spans="1:7" ht="28.8" x14ac:dyDescent="0.25">
      <c r="A131" s="164" t="s">
        <v>571</v>
      </c>
      <c r="B131" s="165" t="s">
        <v>572</v>
      </c>
      <c r="C131" s="166" t="s">
        <v>437</v>
      </c>
      <c r="D131" s="167">
        <v>319.16000000000003</v>
      </c>
      <c r="E131" s="167"/>
      <c r="F131" s="167">
        <v>319.16000000000003</v>
      </c>
      <c r="G131" s="140">
        <v>9</v>
      </c>
    </row>
    <row r="132" spans="1:7" ht="28.8" x14ac:dyDescent="0.25">
      <c r="A132" s="164" t="s">
        <v>573</v>
      </c>
      <c r="B132" s="165" t="s">
        <v>574</v>
      </c>
      <c r="C132" s="166" t="s">
        <v>437</v>
      </c>
      <c r="D132" s="167">
        <v>510.92</v>
      </c>
      <c r="E132" s="167"/>
      <c r="F132" s="167">
        <v>510.92</v>
      </c>
      <c r="G132" s="140">
        <v>9</v>
      </c>
    </row>
    <row r="133" spans="1:7" ht="28.8" x14ac:dyDescent="0.25">
      <c r="A133" s="164" t="s">
        <v>575</v>
      </c>
      <c r="B133" s="165" t="s">
        <v>576</v>
      </c>
      <c r="C133" s="166" t="s">
        <v>437</v>
      </c>
      <c r="D133" s="167">
        <v>762.47</v>
      </c>
      <c r="E133" s="167"/>
      <c r="F133" s="167">
        <v>762.47</v>
      </c>
      <c r="G133" s="140">
        <v>9</v>
      </c>
    </row>
    <row r="134" spans="1:7" ht="28.8" x14ac:dyDescent="0.25">
      <c r="A134" s="164" t="s">
        <v>577</v>
      </c>
      <c r="B134" s="165" t="s">
        <v>578</v>
      </c>
      <c r="C134" s="166" t="s">
        <v>437</v>
      </c>
      <c r="D134" s="167">
        <v>1697.7</v>
      </c>
      <c r="E134" s="167"/>
      <c r="F134" s="167">
        <v>1697.7</v>
      </c>
      <c r="G134" s="140">
        <v>9</v>
      </c>
    </row>
    <row r="135" spans="1:7" ht="28.8" x14ac:dyDescent="0.25">
      <c r="A135" s="164" t="s">
        <v>579</v>
      </c>
      <c r="B135" s="165" t="s">
        <v>580</v>
      </c>
      <c r="C135" s="166" t="s">
        <v>437</v>
      </c>
      <c r="D135" s="167">
        <v>2272.1999999999998</v>
      </c>
      <c r="E135" s="167"/>
      <c r="F135" s="167">
        <v>2272.1999999999998</v>
      </c>
      <c r="G135" s="140">
        <v>9</v>
      </c>
    </row>
    <row r="136" spans="1:7" ht="28.8" x14ac:dyDescent="0.25">
      <c r="A136" s="164" t="s">
        <v>581</v>
      </c>
      <c r="B136" s="165" t="s">
        <v>582</v>
      </c>
      <c r="C136" s="166" t="s">
        <v>437</v>
      </c>
      <c r="D136" s="167">
        <v>2853.84</v>
      </c>
      <c r="E136" s="167"/>
      <c r="F136" s="167">
        <v>2853.84</v>
      </c>
      <c r="G136" s="140">
        <v>9</v>
      </c>
    </row>
    <row r="137" spans="1:7" ht="28.8" x14ac:dyDescent="0.25">
      <c r="A137" s="164" t="s">
        <v>583</v>
      </c>
      <c r="B137" s="165" t="s">
        <v>584</v>
      </c>
      <c r="C137" s="166" t="s">
        <v>437</v>
      </c>
      <c r="D137" s="167">
        <v>695.64</v>
      </c>
      <c r="E137" s="167"/>
      <c r="F137" s="167">
        <v>695.64</v>
      </c>
      <c r="G137" s="140">
        <v>9</v>
      </c>
    </row>
    <row r="138" spans="1:7" ht="28.8" x14ac:dyDescent="0.25">
      <c r="A138" s="164" t="s">
        <v>585</v>
      </c>
      <c r="B138" s="165" t="s">
        <v>586</v>
      </c>
      <c r="C138" s="166" t="s">
        <v>437</v>
      </c>
      <c r="D138" s="167">
        <v>353.15</v>
      </c>
      <c r="E138" s="167"/>
      <c r="F138" s="167">
        <v>353.15</v>
      </c>
      <c r="G138" s="140">
        <v>9</v>
      </c>
    </row>
    <row r="139" spans="1:7" ht="28.8" x14ac:dyDescent="0.25">
      <c r="A139" s="164" t="s">
        <v>587</v>
      </c>
      <c r="B139" s="165" t="s">
        <v>588</v>
      </c>
      <c r="C139" s="166" t="s">
        <v>437</v>
      </c>
      <c r="D139" s="167">
        <v>669.9</v>
      </c>
      <c r="E139" s="167"/>
      <c r="F139" s="167">
        <v>669.9</v>
      </c>
      <c r="G139" s="140">
        <v>9</v>
      </c>
    </row>
    <row r="140" spans="1:7" ht="28.8" x14ac:dyDescent="0.25">
      <c r="A140" s="164" t="s">
        <v>589</v>
      </c>
      <c r="B140" s="165" t="s">
        <v>590</v>
      </c>
      <c r="C140" s="166" t="s">
        <v>437</v>
      </c>
      <c r="D140" s="167">
        <v>672.09</v>
      </c>
      <c r="E140" s="167"/>
      <c r="F140" s="167">
        <v>672.09</v>
      </c>
      <c r="G140" s="140">
        <v>9</v>
      </c>
    </row>
    <row r="141" spans="1:7" ht="28.8" x14ac:dyDescent="0.25">
      <c r="A141" s="164" t="s">
        <v>591</v>
      </c>
      <c r="B141" s="165" t="s">
        <v>592</v>
      </c>
      <c r="C141" s="166" t="s">
        <v>437</v>
      </c>
      <c r="D141" s="167">
        <v>581.26</v>
      </c>
      <c r="E141" s="167"/>
      <c r="F141" s="167">
        <v>581.26</v>
      </c>
      <c r="G141" s="140">
        <v>9</v>
      </c>
    </row>
    <row r="142" spans="1:7" ht="28.8" x14ac:dyDescent="0.25">
      <c r="A142" s="164" t="s">
        <v>593</v>
      </c>
      <c r="B142" s="165" t="s">
        <v>594</v>
      </c>
      <c r="C142" s="166" t="s">
        <v>437</v>
      </c>
      <c r="D142" s="167">
        <v>890</v>
      </c>
      <c r="E142" s="167"/>
      <c r="F142" s="167">
        <v>890</v>
      </c>
      <c r="G142" s="140">
        <v>9</v>
      </c>
    </row>
    <row r="143" spans="1:7" ht="28.8" x14ac:dyDescent="0.25">
      <c r="A143" s="164" t="s">
        <v>595</v>
      </c>
      <c r="B143" s="165" t="s">
        <v>596</v>
      </c>
      <c r="C143" s="166" t="s">
        <v>437</v>
      </c>
      <c r="D143" s="167">
        <v>2055.61</v>
      </c>
      <c r="E143" s="167"/>
      <c r="F143" s="167">
        <v>2055.61</v>
      </c>
      <c r="G143" s="140">
        <v>9</v>
      </c>
    </row>
    <row r="144" spans="1:7" ht="28.8" x14ac:dyDescent="0.25">
      <c r="A144" s="164" t="s">
        <v>597</v>
      </c>
      <c r="B144" s="165" t="s">
        <v>598</v>
      </c>
      <c r="C144" s="166" t="s">
        <v>437</v>
      </c>
      <c r="D144" s="167">
        <v>1242.5</v>
      </c>
      <c r="E144" s="167"/>
      <c r="F144" s="167">
        <v>1242.5</v>
      </c>
      <c r="G144" s="140">
        <v>9</v>
      </c>
    </row>
    <row r="145" spans="1:7" ht="28.8" x14ac:dyDescent="0.25">
      <c r="A145" s="164" t="s">
        <v>599</v>
      </c>
      <c r="B145" s="165" t="s">
        <v>600</v>
      </c>
      <c r="C145" s="166" t="s">
        <v>437</v>
      </c>
      <c r="D145" s="167">
        <v>1414.17</v>
      </c>
      <c r="E145" s="167"/>
      <c r="F145" s="167">
        <v>1414.17</v>
      </c>
      <c r="G145" s="140">
        <v>9</v>
      </c>
    </row>
    <row r="146" spans="1:7" ht="28.8" x14ac:dyDescent="0.25">
      <c r="A146" s="164" t="s">
        <v>601</v>
      </c>
      <c r="B146" s="165" t="s">
        <v>602</v>
      </c>
      <c r="C146" s="166" t="s">
        <v>437</v>
      </c>
      <c r="D146" s="167">
        <v>1832.86</v>
      </c>
      <c r="E146" s="167"/>
      <c r="F146" s="167">
        <v>1832.86</v>
      </c>
      <c r="G146" s="140">
        <v>9</v>
      </c>
    </row>
    <row r="147" spans="1:7" ht="28.8" x14ac:dyDescent="0.25">
      <c r="A147" s="164" t="s">
        <v>603</v>
      </c>
      <c r="B147" s="165" t="s">
        <v>604</v>
      </c>
      <c r="C147" s="166" t="s">
        <v>437</v>
      </c>
      <c r="D147" s="167">
        <v>1782.91</v>
      </c>
      <c r="E147" s="167"/>
      <c r="F147" s="167">
        <v>1782.91</v>
      </c>
      <c r="G147" s="140">
        <v>9</v>
      </c>
    </row>
    <row r="148" spans="1:7" ht="28.8" x14ac:dyDescent="0.25">
      <c r="A148" s="164" t="s">
        <v>605</v>
      </c>
      <c r="B148" s="165" t="s">
        <v>606</v>
      </c>
      <c r="C148" s="166" t="s">
        <v>437</v>
      </c>
      <c r="D148" s="167">
        <v>490.51</v>
      </c>
      <c r="E148" s="167"/>
      <c r="F148" s="167">
        <v>490.51</v>
      </c>
      <c r="G148" s="140">
        <v>9</v>
      </c>
    </row>
    <row r="149" spans="1:7" ht="28.8" x14ac:dyDescent="0.25">
      <c r="A149" s="164" t="s">
        <v>607</v>
      </c>
      <c r="B149" s="165" t="s">
        <v>608</v>
      </c>
      <c r="C149" s="166" t="s">
        <v>437</v>
      </c>
      <c r="D149" s="167">
        <v>830.86</v>
      </c>
      <c r="E149" s="167"/>
      <c r="F149" s="167">
        <v>830.86</v>
      </c>
      <c r="G149" s="140">
        <v>9</v>
      </c>
    </row>
    <row r="150" spans="1:7" ht="28.8" x14ac:dyDescent="0.25">
      <c r="A150" s="164" t="s">
        <v>609</v>
      </c>
      <c r="B150" s="165" t="s">
        <v>610</v>
      </c>
      <c r="C150" s="166" t="s">
        <v>437</v>
      </c>
      <c r="D150" s="167">
        <v>1175.43</v>
      </c>
      <c r="E150" s="167"/>
      <c r="F150" s="167">
        <v>1175.43</v>
      </c>
      <c r="G150" s="140">
        <v>9</v>
      </c>
    </row>
    <row r="151" spans="1:7" ht="28.8" x14ac:dyDescent="0.25">
      <c r="A151" s="164" t="s">
        <v>611</v>
      </c>
      <c r="B151" s="165" t="s">
        <v>612</v>
      </c>
      <c r="C151" s="166" t="s">
        <v>437</v>
      </c>
      <c r="D151" s="167">
        <v>1325.78</v>
      </c>
      <c r="E151" s="167"/>
      <c r="F151" s="167">
        <v>1325.78</v>
      </c>
      <c r="G151" s="140">
        <v>9</v>
      </c>
    </row>
    <row r="152" spans="1:7" ht="28.8" x14ac:dyDescent="0.25">
      <c r="A152" s="164" t="s">
        <v>613</v>
      </c>
      <c r="B152" s="165" t="s">
        <v>614</v>
      </c>
      <c r="C152" s="166" t="s">
        <v>437</v>
      </c>
      <c r="D152" s="167">
        <v>2304.65</v>
      </c>
      <c r="E152" s="167"/>
      <c r="F152" s="167">
        <v>2304.65</v>
      </c>
      <c r="G152" s="140">
        <v>9</v>
      </c>
    </row>
    <row r="153" spans="1:7" ht="28.8" x14ac:dyDescent="0.25">
      <c r="A153" s="164" t="s">
        <v>615</v>
      </c>
      <c r="B153" s="165" t="s">
        <v>616</v>
      </c>
      <c r="C153" s="166" t="s">
        <v>437</v>
      </c>
      <c r="D153" s="167">
        <v>963.61</v>
      </c>
      <c r="E153" s="167"/>
      <c r="F153" s="167">
        <v>963.61</v>
      </c>
      <c r="G153" s="140">
        <v>9</v>
      </c>
    </row>
    <row r="154" spans="1:7" x14ac:dyDescent="0.25">
      <c r="A154" s="164" t="s">
        <v>617</v>
      </c>
      <c r="B154" s="165" t="s">
        <v>618</v>
      </c>
      <c r="C154" s="166" t="s">
        <v>462</v>
      </c>
      <c r="D154" s="167">
        <v>1720.66</v>
      </c>
      <c r="E154" s="167"/>
      <c r="F154" s="167">
        <v>1720.66</v>
      </c>
      <c r="G154" s="140">
        <v>9</v>
      </c>
    </row>
    <row r="155" spans="1:7" x14ac:dyDescent="0.25">
      <c r="A155" s="164" t="s">
        <v>619</v>
      </c>
      <c r="B155" s="165" t="s">
        <v>620</v>
      </c>
      <c r="C155" s="166" t="s">
        <v>462</v>
      </c>
      <c r="D155" s="167">
        <v>2172.6</v>
      </c>
      <c r="E155" s="167"/>
      <c r="F155" s="167">
        <v>2172.6</v>
      </c>
      <c r="G155" s="140">
        <v>9</v>
      </c>
    </row>
    <row r="156" spans="1:7" x14ac:dyDescent="0.25">
      <c r="A156" s="164" t="s">
        <v>621</v>
      </c>
      <c r="B156" s="165" t="s">
        <v>622</v>
      </c>
      <c r="C156" s="166" t="s">
        <v>437</v>
      </c>
      <c r="D156" s="167">
        <v>88.71</v>
      </c>
      <c r="E156" s="167"/>
      <c r="F156" s="167">
        <v>88.71</v>
      </c>
      <c r="G156" s="140">
        <v>9</v>
      </c>
    </row>
    <row r="157" spans="1:7" x14ac:dyDescent="0.25">
      <c r="A157" s="164" t="s">
        <v>623</v>
      </c>
      <c r="B157" s="165" t="s">
        <v>624</v>
      </c>
      <c r="C157" s="166" t="s">
        <v>437</v>
      </c>
      <c r="D157" s="167">
        <v>192.07</v>
      </c>
      <c r="E157" s="167"/>
      <c r="F157" s="167">
        <v>192.07</v>
      </c>
      <c r="G157" s="140">
        <v>9</v>
      </c>
    </row>
    <row r="158" spans="1:7" ht="43.2" x14ac:dyDescent="0.25">
      <c r="A158" s="164" t="s">
        <v>625</v>
      </c>
      <c r="B158" s="165" t="s">
        <v>626</v>
      </c>
      <c r="C158" s="166" t="s">
        <v>376</v>
      </c>
      <c r="D158" s="167">
        <v>4357.24</v>
      </c>
      <c r="E158" s="167"/>
      <c r="F158" s="167">
        <v>4357.24</v>
      </c>
      <c r="G158" s="140">
        <v>9</v>
      </c>
    </row>
    <row r="159" spans="1:7" x14ac:dyDescent="0.25">
      <c r="A159" s="164" t="s">
        <v>627</v>
      </c>
      <c r="B159" s="165" t="s">
        <v>628</v>
      </c>
      <c r="C159" s="166" t="s">
        <v>629</v>
      </c>
      <c r="D159" s="167">
        <v>476.37</v>
      </c>
      <c r="E159" s="167"/>
      <c r="F159" s="167">
        <v>476.37</v>
      </c>
      <c r="G159" s="140">
        <v>9</v>
      </c>
    </row>
    <row r="160" spans="1:7" ht="28.8" x14ac:dyDescent="0.25">
      <c r="A160" s="164" t="s">
        <v>630</v>
      </c>
      <c r="B160" s="165" t="s">
        <v>631</v>
      </c>
      <c r="C160" s="166" t="s">
        <v>629</v>
      </c>
      <c r="D160" s="167">
        <v>417.98</v>
      </c>
      <c r="E160" s="167"/>
      <c r="F160" s="167">
        <v>417.98</v>
      </c>
      <c r="G160" s="140">
        <v>9</v>
      </c>
    </row>
    <row r="161" spans="1:7" x14ac:dyDescent="0.25">
      <c r="A161" s="164" t="s">
        <v>632</v>
      </c>
      <c r="B161" s="165" t="s">
        <v>633</v>
      </c>
      <c r="C161" s="166" t="s">
        <v>629</v>
      </c>
      <c r="D161" s="167">
        <v>330.94</v>
      </c>
      <c r="E161" s="167"/>
      <c r="F161" s="167">
        <v>330.94</v>
      </c>
      <c r="G161" s="140">
        <v>9</v>
      </c>
    </row>
    <row r="162" spans="1:7" x14ac:dyDescent="0.25">
      <c r="A162" s="164" t="s">
        <v>634</v>
      </c>
      <c r="B162" s="165" t="s">
        <v>635</v>
      </c>
      <c r="C162" s="166" t="s">
        <v>629</v>
      </c>
      <c r="D162" s="167">
        <v>317.48</v>
      </c>
      <c r="E162" s="167"/>
      <c r="F162" s="167">
        <v>317.48</v>
      </c>
      <c r="G162" s="140">
        <v>9</v>
      </c>
    </row>
    <row r="163" spans="1:7" x14ac:dyDescent="0.25">
      <c r="A163" s="164" t="s">
        <v>636</v>
      </c>
      <c r="B163" s="165" t="s">
        <v>637</v>
      </c>
      <c r="C163" s="166" t="s">
        <v>327</v>
      </c>
      <c r="D163" s="167">
        <v>2669.71</v>
      </c>
      <c r="E163" s="167"/>
      <c r="F163" s="167">
        <v>2669.71</v>
      </c>
      <c r="G163" s="140">
        <v>9</v>
      </c>
    </row>
    <row r="164" spans="1:7" x14ac:dyDescent="0.25">
      <c r="A164" s="164" t="s">
        <v>638</v>
      </c>
      <c r="B164" s="165" t="s">
        <v>639</v>
      </c>
      <c r="C164" s="166" t="s">
        <v>640</v>
      </c>
      <c r="D164" s="167">
        <v>3114.14</v>
      </c>
      <c r="E164" s="167"/>
      <c r="F164" s="167">
        <v>3114.14</v>
      </c>
      <c r="G164" s="140">
        <v>9</v>
      </c>
    </row>
    <row r="165" spans="1:7" x14ac:dyDescent="0.25">
      <c r="A165" s="164" t="s">
        <v>641</v>
      </c>
      <c r="B165" s="165" t="s">
        <v>642</v>
      </c>
      <c r="C165" s="166" t="s">
        <v>327</v>
      </c>
      <c r="D165" s="167">
        <v>288.77</v>
      </c>
      <c r="E165" s="167"/>
      <c r="F165" s="167">
        <v>288.77</v>
      </c>
      <c r="G165" s="140">
        <v>9</v>
      </c>
    </row>
    <row r="166" spans="1:7" ht="28.8" x14ac:dyDescent="0.25">
      <c r="A166" s="164" t="s">
        <v>643</v>
      </c>
      <c r="B166" s="165" t="s">
        <v>644</v>
      </c>
      <c r="C166" s="166" t="s">
        <v>462</v>
      </c>
      <c r="D166" s="167">
        <v>2685.69</v>
      </c>
      <c r="E166" s="167"/>
      <c r="F166" s="167">
        <v>2685.69</v>
      </c>
      <c r="G166" s="140">
        <v>9</v>
      </c>
    </row>
    <row r="167" spans="1:7" ht="28.8" x14ac:dyDescent="0.25">
      <c r="A167" s="164" t="s">
        <v>645</v>
      </c>
      <c r="B167" s="165" t="s">
        <v>646</v>
      </c>
      <c r="C167" s="166" t="s">
        <v>327</v>
      </c>
      <c r="D167" s="167">
        <v>1252.81</v>
      </c>
      <c r="E167" s="167">
        <v>459.36</v>
      </c>
      <c r="F167" s="167">
        <v>1712.17</v>
      </c>
      <c r="G167" s="140">
        <v>9</v>
      </c>
    </row>
    <row r="168" spans="1:7" x14ac:dyDescent="0.25">
      <c r="A168" s="164" t="s">
        <v>647</v>
      </c>
      <c r="B168" s="165" t="s">
        <v>648</v>
      </c>
      <c r="C168" s="166" t="s">
        <v>327</v>
      </c>
      <c r="D168" s="167">
        <v>1123.8</v>
      </c>
      <c r="E168" s="167"/>
      <c r="F168" s="167">
        <v>1123.8</v>
      </c>
      <c r="G168" s="140">
        <v>9</v>
      </c>
    </row>
    <row r="169" spans="1:7" x14ac:dyDescent="0.25">
      <c r="A169" s="164" t="s">
        <v>649</v>
      </c>
      <c r="B169" s="165" t="s">
        <v>650</v>
      </c>
      <c r="C169" s="166" t="s">
        <v>327</v>
      </c>
      <c r="D169" s="167">
        <v>4653.3100000000004</v>
      </c>
      <c r="E169" s="167"/>
      <c r="F169" s="167">
        <v>4653.3100000000004</v>
      </c>
      <c r="G169" s="140">
        <v>9</v>
      </c>
    </row>
    <row r="170" spans="1:7" x14ac:dyDescent="0.25">
      <c r="A170" s="164" t="s">
        <v>651</v>
      </c>
      <c r="B170" s="165" t="s">
        <v>652</v>
      </c>
      <c r="C170" s="166" t="s">
        <v>327</v>
      </c>
      <c r="D170" s="167">
        <v>4583.1499999999996</v>
      </c>
      <c r="E170" s="167"/>
      <c r="F170" s="167">
        <v>4583.1499999999996</v>
      </c>
      <c r="G170" s="140">
        <v>9</v>
      </c>
    </row>
    <row r="171" spans="1:7" x14ac:dyDescent="0.25">
      <c r="A171" s="164" t="s">
        <v>653</v>
      </c>
      <c r="B171" s="165" t="s">
        <v>654</v>
      </c>
      <c r="C171" s="166" t="s">
        <v>327</v>
      </c>
      <c r="D171" s="167">
        <v>5672.44</v>
      </c>
      <c r="E171" s="167"/>
      <c r="F171" s="167">
        <v>5672.44</v>
      </c>
      <c r="G171" s="140">
        <v>9</v>
      </c>
    </row>
    <row r="172" spans="1:7" x14ac:dyDescent="0.25">
      <c r="A172" s="164" t="s">
        <v>655</v>
      </c>
      <c r="B172" s="165" t="s">
        <v>39</v>
      </c>
      <c r="C172" s="166"/>
      <c r="D172" s="167"/>
      <c r="E172" s="167"/>
      <c r="F172" s="167"/>
      <c r="G172" s="140">
        <v>2</v>
      </c>
    </row>
    <row r="173" spans="1:7" x14ac:dyDescent="0.25">
      <c r="A173" s="164" t="s">
        <v>656</v>
      </c>
      <c r="B173" s="165" t="s">
        <v>657</v>
      </c>
      <c r="C173" s="166"/>
      <c r="D173" s="167"/>
      <c r="E173" s="167"/>
      <c r="F173" s="167"/>
      <c r="G173" s="140">
        <v>5</v>
      </c>
    </row>
    <row r="174" spans="1:7" x14ac:dyDescent="0.25">
      <c r="A174" s="164" t="s">
        <v>658</v>
      </c>
      <c r="B174" s="165" t="s">
        <v>659</v>
      </c>
      <c r="C174" s="166" t="s">
        <v>379</v>
      </c>
      <c r="D174" s="167">
        <v>420.38</v>
      </c>
      <c r="E174" s="167">
        <v>113.07</v>
      </c>
      <c r="F174" s="167">
        <v>533.45000000000005</v>
      </c>
      <c r="G174" s="140">
        <v>9</v>
      </c>
    </row>
    <row r="175" spans="1:7" x14ac:dyDescent="0.25">
      <c r="A175" s="164" t="s">
        <v>660</v>
      </c>
      <c r="B175" s="165" t="s">
        <v>661</v>
      </c>
      <c r="C175" s="166" t="s">
        <v>379</v>
      </c>
      <c r="D175" s="167">
        <v>652.58000000000004</v>
      </c>
      <c r="E175" s="167">
        <v>285.44</v>
      </c>
      <c r="F175" s="167">
        <v>938.02</v>
      </c>
      <c r="G175" s="140">
        <v>9</v>
      </c>
    </row>
    <row r="176" spans="1:7" ht="28.8" x14ac:dyDescent="0.25">
      <c r="A176" s="164" t="s">
        <v>40</v>
      </c>
      <c r="B176" s="165" t="s">
        <v>662</v>
      </c>
      <c r="C176" s="166" t="s">
        <v>663</v>
      </c>
      <c r="D176" s="167">
        <v>943.25</v>
      </c>
      <c r="E176" s="167"/>
      <c r="F176" s="167">
        <v>943.25</v>
      </c>
      <c r="G176" s="140">
        <v>9</v>
      </c>
    </row>
    <row r="177" spans="1:7" x14ac:dyDescent="0.25">
      <c r="A177" s="164" t="s">
        <v>664</v>
      </c>
      <c r="B177" s="165" t="s">
        <v>665</v>
      </c>
      <c r="C177" s="166" t="s">
        <v>379</v>
      </c>
      <c r="D177" s="167">
        <v>17.2</v>
      </c>
      <c r="E177" s="167">
        <v>6.24</v>
      </c>
      <c r="F177" s="167">
        <v>23.44</v>
      </c>
      <c r="G177" s="140">
        <v>9</v>
      </c>
    </row>
    <row r="178" spans="1:7" x14ac:dyDescent="0.25">
      <c r="A178" s="164" t="s">
        <v>666</v>
      </c>
      <c r="B178" s="165" t="s">
        <v>667</v>
      </c>
      <c r="C178" s="166"/>
      <c r="D178" s="167"/>
      <c r="E178" s="167"/>
      <c r="F178" s="167"/>
      <c r="G178" s="140">
        <v>5</v>
      </c>
    </row>
    <row r="179" spans="1:7" x14ac:dyDescent="0.25">
      <c r="A179" s="164" t="s">
        <v>668</v>
      </c>
      <c r="B179" s="165" t="s">
        <v>669</v>
      </c>
      <c r="C179" s="166" t="s">
        <v>663</v>
      </c>
      <c r="D179" s="167">
        <v>774.09</v>
      </c>
      <c r="E179" s="167">
        <v>72.03</v>
      </c>
      <c r="F179" s="167">
        <v>846.12</v>
      </c>
      <c r="G179" s="140">
        <v>9</v>
      </c>
    </row>
    <row r="180" spans="1:7" ht="28.8" x14ac:dyDescent="0.25">
      <c r="A180" s="164" t="s">
        <v>41</v>
      </c>
      <c r="B180" s="165" t="s">
        <v>670</v>
      </c>
      <c r="C180" s="166" t="s">
        <v>663</v>
      </c>
      <c r="D180" s="167">
        <v>1183.1099999999999</v>
      </c>
      <c r="E180" s="167">
        <v>120.78</v>
      </c>
      <c r="F180" s="167">
        <v>1303.8900000000001</v>
      </c>
      <c r="G180" s="140">
        <v>9</v>
      </c>
    </row>
    <row r="181" spans="1:7" ht="43.2" x14ac:dyDescent="0.25">
      <c r="A181" s="164" t="s">
        <v>42</v>
      </c>
      <c r="B181" s="165" t="s">
        <v>671</v>
      </c>
      <c r="C181" s="166" t="s">
        <v>663</v>
      </c>
      <c r="D181" s="167">
        <v>1112.28</v>
      </c>
      <c r="E181" s="167">
        <v>120.78</v>
      </c>
      <c r="F181" s="167">
        <v>1233.06</v>
      </c>
      <c r="G181" s="140">
        <v>9</v>
      </c>
    </row>
    <row r="182" spans="1:7" x14ac:dyDescent="0.25">
      <c r="A182" s="164" t="s">
        <v>43</v>
      </c>
      <c r="B182" s="165" t="s">
        <v>672</v>
      </c>
      <c r="C182" s="166" t="s">
        <v>663</v>
      </c>
      <c r="D182" s="167">
        <v>733.95</v>
      </c>
      <c r="E182" s="167">
        <v>72.03</v>
      </c>
      <c r="F182" s="167">
        <v>805.98</v>
      </c>
      <c r="G182" s="140">
        <v>9</v>
      </c>
    </row>
    <row r="183" spans="1:7" x14ac:dyDescent="0.25">
      <c r="A183" s="164" t="s">
        <v>673</v>
      </c>
      <c r="B183" s="165" t="s">
        <v>674</v>
      </c>
      <c r="C183" s="166" t="s">
        <v>663</v>
      </c>
      <c r="D183" s="167">
        <v>755.6</v>
      </c>
      <c r="E183" s="167">
        <v>24.01</v>
      </c>
      <c r="F183" s="167">
        <v>779.61</v>
      </c>
      <c r="G183" s="140">
        <v>9</v>
      </c>
    </row>
    <row r="184" spans="1:7" x14ac:dyDescent="0.25">
      <c r="A184" s="164" t="s">
        <v>675</v>
      </c>
      <c r="B184" s="165" t="s">
        <v>676</v>
      </c>
      <c r="C184" s="166"/>
      <c r="D184" s="167"/>
      <c r="E184" s="167"/>
      <c r="F184" s="167"/>
      <c r="G184" s="140">
        <v>5</v>
      </c>
    </row>
    <row r="185" spans="1:7" x14ac:dyDescent="0.25">
      <c r="A185" s="164" t="s">
        <v>677</v>
      </c>
      <c r="B185" s="165" t="s">
        <v>678</v>
      </c>
      <c r="C185" s="166" t="s">
        <v>379</v>
      </c>
      <c r="D185" s="167">
        <v>0.62</v>
      </c>
      <c r="E185" s="167">
        <v>1.76</v>
      </c>
      <c r="F185" s="167">
        <v>2.38</v>
      </c>
      <c r="G185" s="140">
        <v>9</v>
      </c>
    </row>
    <row r="186" spans="1:7" x14ac:dyDescent="0.25">
      <c r="A186" s="164" t="s">
        <v>679</v>
      </c>
      <c r="B186" s="165" t="s">
        <v>680</v>
      </c>
      <c r="C186" s="166" t="s">
        <v>379</v>
      </c>
      <c r="D186" s="167">
        <v>5.47</v>
      </c>
      <c r="E186" s="167">
        <v>17.41</v>
      </c>
      <c r="F186" s="167">
        <v>22.88</v>
      </c>
      <c r="G186" s="140">
        <v>9</v>
      </c>
    </row>
    <row r="187" spans="1:7" x14ac:dyDescent="0.25">
      <c r="A187" s="164" t="s">
        <v>681</v>
      </c>
      <c r="B187" s="165" t="s">
        <v>682</v>
      </c>
      <c r="C187" s="166" t="s">
        <v>379</v>
      </c>
      <c r="D187" s="167">
        <v>17.37</v>
      </c>
      <c r="E187" s="167">
        <v>25.95</v>
      </c>
      <c r="F187" s="167">
        <v>43.32</v>
      </c>
      <c r="G187" s="140">
        <v>9</v>
      </c>
    </row>
    <row r="188" spans="1:7" x14ac:dyDescent="0.25">
      <c r="A188" s="164" t="s">
        <v>683</v>
      </c>
      <c r="B188" s="165" t="s">
        <v>684</v>
      </c>
      <c r="C188" s="166" t="s">
        <v>379</v>
      </c>
      <c r="D188" s="167">
        <v>53.69</v>
      </c>
      <c r="E188" s="167">
        <v>47.05</v>
      </c>
      <c r="F188" s="167">
        <v>100.74</v>
      </c>
      <c r="G188" s="140">
        <v>9</v>
      </c>
    </row>
    <row r="189" spans="1:7" x14ac:dyDescent="0.25">
      <c r="A189" s="164" t="s">
        <v>685</v>
      </c>
      <c r="B189" s="165" t="s">
        <v>686</v>
      </c>
      <c r="C189" s="166" t="s">
        <v>379</v>
      </c>
      <c r="D189" s="167">
        <v>53.69</v>
      </c>
      <c r="E189" s="167">
        <v>46.74</v>
      </c>
      <c r="F189" s="167">
        <v>100.43</v>
      </c>
      <c r="G189" s="140">
        <v>9</v>
      </c>
    </row>
    <row r="190" spans="1:7" ht="28.8" x14ac:dyDescent="0.25">
      <c r="A190" s="164" t="s">
        <v>687</v>
      </c>
      <c r="B190" s="165" t="s">
        <v>688</v>
      </c>
      <c r="C190" s="166" t="s">
        <v>689</v>
      </c>
      <c r="D190" s="167">
        <v>42.99</v>
      </c>
      <c r="E190" s="167">
        <v>0.88</v>
      </c>
      <c r="F190" s="167">
        <v>43.87</v>
      </c>
      <c r="G190" s="140">
        <v>9</v>
      </c>
    </row>
    <row r="191" spans="1:7" x14ac:dyDescent="0.25">
      <c r="A191" s="164" t="s">
        <v>690</v>
      </c>
      <c r="B191" s="165" t="s">
        <v>691</v>
      </c>
      <c r="C191" s="166" t="s">
        <v>379</v>
      </c>
      <c r="D191" s="167">
        <v>13.73</v>
      </c>
      <c r="E191" s="167">
        <v>3.53</v>
      </c>
      <c r="F191" s="167">
        <v>17.260000000000002</v>
      </c>
      <c r="G191" s="140">
        <v>9</v>
      </c>
    </row>
    <row r="192" spans="1:7" x14ac:dyDescent="0.25">
      <c r="A192" s="164" t="s">
        <v>693</v>
      </c>
      <c r="B192" s="165" t="s">
        <v>694</v>
      </c>
      <c r="C192" s="166" t="s">
        <v>379</v>
      </c>
      <c r="D192" s="167">
        <v>90.48</v>
      </c>
      <c r="E192" s="167">
        <v>33.659999999999997</v>
      </c>
      <c r="F192" s="167">
        <v>124.14</v>
      </c>
      <c r="G192" s="140">
        <v>9</v>
      </c>
    </row>
    <row r="193" spans="1:7" x14ac:dyDescent="0.25">
      <c r="A193" s="164" t="s">
        <v>695</v>
      </c>
      <c r="B193" s="165" t="s">
        <v>696</v>
      </c>
      <c r="C193" s="166" t="s">
        <v>379</v>
      </c>
      <c r="D193" s="167">
        <v>105.05</v>
      </c>
      <c r="E193" s="167">
        <v>33.659999999999997</v>
      </c>
      <c r="F193" s="167">
        <v>138.71</v>
      </c>
      <c r="G193" s="140">
        <v>9</v>
      </c>
    </row>
    <row r="194" spans="1:7" ht="28.8" x14ac:dyDescent="0.25">
      <c r="A194" s="164" t="s">
        <v>697</v>
      </c>
      <c r="B194" s="165" t="s">
        <v>698</v>
      </c>
      <c r="C194" s="166" t="s">
        <v>462</v>
      </c>
      <c r="D194" s="167">
        <v>68.209999999999994</v>
      </c>
      <c r="E194" s="167">
        <v>38.83</v>
      </c>
      <c r="F194" s="167">
        <v>107.04</v>
      </c>
      <c r="G194" s="140">
        <v>9</v>
      </c>
    </row>
    <row r="195" spans="1:7" x14ac:dyDescent="0.25">
      <c r="A195" s="164" t="s">
        <v>699</v>
      </c>
      <c r="B195" s="165" t="s">
        <v>700</v>
      </c>
      <c r="C195" s="166"/>
      <c r="D195" s="167"/>
      <c r="E195" s="167"/>
      <c r="F195" s="167"/>
      <c r="G195" s="140">
        <v>5</v>
      </c>
    </row>
    <row r="196" spans="1:7" ht="28.8" x14ac:dyDescent="0.25">
      <c r="A196" s="164" t="s">
        <v>701</v>
      </c>
      <c r="B196" s="165" t="s">
        <v>702</v>
      </c>
      <c r="C196" s="166" t="s">
        <v>437</v>
      </c>
      <c r="D196" s="167"/>
      <c r="E196" s="167">
        <v>10.77</v>
      </c>
      <c r="F196" s="167">
        <v>10.77</v>
      </c>
      <c r="G196" s="140">
        <v>9</v>
      </c>
    </row>
    <row r="197" spans="1:7" ht="28.8" x14ac:dyDescent="0.25">
      <c r="A197" s="164" t="s">
        <v>703</v>
      </c>
      <c r="B197" s="165" t="s">
        <v>704</v>
      </c>
      <c r="C197" s="166" t="s">
        <v>437</v>
      </c>
      <c r="D197" s="167"/>
      <c r="E197" s="167">
        <v>27.18</v>
      </c>
      <c r="F197" s="167">
        <v>27.18</v>
      </c>
      <c r="G197" s="140">
        <v>9</v>
      </c>
    </row>
    <row r="198" spans="1:7" ht="28.8" x14ac:dyDescent="0.25">
      <c r="A198" s="164" t="s">
        <v>705</v>
      </c>
      <c r="B198" s="165" t="s">
        <v>706</v>
      </c>
      <c r="C198" s="166" t="s">
        <v>379</v>
      </c>
      <c r="D198" s="167"/>
      <c r="E198" s="167">
        <v>10.77</v>
      </c>
      <c r="F198" s="167">
        <v>10.77</v>
      </c>
      <c r="G198" s="140">
        <v>9</v>
      </c>
    </row>
    <row r="199" spans="1:7" ht="28.8" x14ac:dyDescent="0.25">
      <c r="A199" s="164" t="s">
        <v>707</v>
      </c>
      <c r="B199" s="165" t="s">
        <v>708</v>
      </c>
      <c r="C199" s="166" t="s">
        <v>379</v>
      </c>
      <c r="D199" s="167"/>
      <c r="E199" s="167">
        <v>27.18</v>
      </c>
      <c r="F199" s="167">
        <v>27.18</v>
      </c>
      <c r="G199" s="140">
        <v>9</v>
      </c>
    </row>
    <row r="200" spans="1:7" ht="28.8" x14ac:dyDescent="0.25">
      <c r="A200" s="164" t="s">
        <v>709</v>
      </c>
      <c r="B200" s="165" t="s">
        <v>710</v>
      </c>
      <c r="C200" s="166" t="s">
        <v>663</v>
      </c>
      <c r="D200" s="167">
        <v>2139.5300000000002</v>
      </c>
      <c r="E200" s="167"/>
      <c r="F200" s="167">
        <v>2139.5300000000002</v>
      </c>
      <c r="G200" s="140">
        <v>9</v>
      </c>
    </row>
    <row r="201" spans="1:7" x14ac:dyDescent="0.25">
      <c r="A201" s="164" t="s">
        <v>711</v>
      </c>
      <c r="B201" s="165" t="s">
        <v>712</v>
      </c>
      <c r="C201" s="166" t="s">
        <v>713</v>
      </c>
      <c r="D201" s="167">
        <v>23.54</v>
      </c>
      <c r="E201" s="167">
        <v>4.2300000000000004</v>
      </c>
      <c r="F201" s="167">
        <v>27.77</v>
      </c>
      <c r="G201" s="140">
        <v>9</v>
      </c>
    </row>
    <row r="202" spans="1:7" x14ac:dyDescent="0.25">
      <c r="A202" s="164" t="s">
        <v>714</v>
      </c>
      <c r="B202" s="165" t="s">
        <v>715</v>
      </c>
      <c r="C202" s="166" t="s">
        <v>689</v>
      </c>
      <c r="D202" s="167">
        <v>10.37</v>
      </c>
      <c r="E202" s="167">
        <v>4.2300000000000004</v>
      </c>
      <c r="F202" s="167">
        <v>14.6</v>
      </c>
      <c r="G202" s="140">
        <v>9</v>
      </c>
    </row>
    <row r="203" spans="1:7" x14ac:dyDescent="0.25">
      <c r="A203" s="164" t="s">
        <v>716</v>
      </c>
      <c r="B203" s="165" t="s">
        <v>717</v>
      </c>
      <c r="C203" s="166"/>
      <c r="D203" s="167"/>
      <c r="E203" s="167"/>
      <c r="F203" s="167"/>
      <c r="G203" s="140">
        <v>5</v>
      </c>
    </row>
    <row r="204" spans="1:7" ht="28.8" x14ac:dyDescent="0.25">
      <c r="A204" s="164" t="s">
        <v>718</v>
      </c>
      <c r="B204" s="165" t="s">
        <v>719</v>
      </c>
      <c r="C204" s="166" t="s">
        <v>663</v>
      </c>
      <c r="D204" s="167">
        <v>9908.0400000000009</v>
      </c>
      <c r="E204" s="167">
        <v>3022.2</v>
      </c>
      <c r="F204" s="167">
        <v>12930.24</v>
      </c>
      <c r="G204" s="140">
        <v>9</v>
      </c>
    </row>
    <row r="205" spans="1:7" ht="28.8" x14ac:dyDescent="0.25">
      <c r="A205" s="164" t="s">
        <v>720</v>
      </c>
      <c r="B205" s="165" t="s">
        <v>721</v>
      </c>
      <c r="C205" s="166" t="s">
        <v>663</v>
      </c>
      <c r="D205" s="167">
        <v>19827.599999999999</v>
      </c>
      <c r="E205" s="167">
        <v>3022.2</v>
      </c>
      <c r="F205" s="167">
        <v>22849.8</v>
      </c>
      <c r="G205" s="140">
        <v>9</v>
      </c>
    </row>
    <row r="206" spans="1:7" x14ac:dyDescent="0.25">
      <c r="A206" s="164" t="s">
        <v>722</v>
      </c>
      <c r="B206" s="165" t="s">
        <v>723</v>
      </c>
      <c r="C206" s="166"/>
      <c r="D206" s="167"/>
      <c r="E206" s="167"/>
      <c r="F206" s="167"/>
      <c r="G206" s="140">
        <v>5</v>
      </c>
    </row>
    <row r="207" spans="1:7" x14ac:dyDescent="0.25">
      <c r="A207" s="164" t="s">
        <v>45</v>
      </c>
      <c r="B207" s="165" t="s">
        <v>724</v>
      </c>
      <c r="C207" s="166" t="s">
        <v>379</v>
      </c>
      <c r="D207" s="167">
        <v>822.15</v>
      </c>
      <c r="E207" s="167">
        <v>81.069999999999993</v>
      </c>
      <c r="F207" s="167">
        <v>903.22</v>
      </c>
      <c r="G207" s="140">
        <v>9</v>
      </c>
    </row>
    <row r="208" spans="1:7" x14ac:dyDescent="0.25">
      <c r="A208" s="164" t="s">
        <v>725</v>
      </c>
      <c r="B208" s="165" t="s">
        <v>726</v>
      </c>
      <c r="C208" s="166" t="s">
        <v>379</v>
      </c>
      <c r="D208" s="167">
        <v>295.68</v>
      </c>
      <c r="E208" s="167">
        <v>22.93</v>
      </c>
      <c r="F208" s="167">
        <v>318.61</v>
      </c>
      <c r="G208" s="140">
        <v>9</v>
      </c>
    </row>
    <row r="209" spans="1:7" x14ac:dyDescent="0.25">
      <c r="A209" s="164" t="s">
        <v>727</v>
      </c>
      <c r="B209" s="165" t="s">
        <v>728</v>
      </c>
      <c r="C209" s="166" t="s">
        <v>379</v>
      </c>
      <c r="D209" s="167">
        <v>130.66999999999999</v>
      </c>
      <c r="E209" s="167">
        <v>46.27</v>
      </c>
      <c r="F209" s="167">
        <v>176.94</v>
      </c>
      <c r="G209" s="140">
        <v>9</v>
      </c>
    </row>
    <row r="210" spans="1:7" x14ac:dyDescent="0.25">
      <c r="A210" s="164" t="s">
        <v>729</v>
      </c>
      <c r="B210" s="165" t="s">
        <v>730</v>
      </c>
      <c r="C210" s="166"/>
      <c r="D210" s="167"/>
      <c r="E210" s="167"/>
      <c r="F210" s="167"/>
      <c r="G210" s="140">
        <v>5</v>
      </c>
    </row>
    <row r="211" spans="1:7" ht="28.8" x14ac:dyDescent="0.25">
      <c r="A211" s="164" t="s">
        <v>731</v>
      </c>
      <c r="B211" s="165" t="s">
        <v>732</v>
      </c>
      <c r="C211" s="166" t="s">
        <v>379</v>
      </c>
      <c r="D211" s="167">
        <v>2.59</v>
      </c>
      <c r="E211" s="167">
        <v>4.41</v>
      </c>
      <c r="F211" s="167">
        <v>7</v>
      </c>
      <c r="G211" s="140">
        <v>9</v>
      </c>
    </row>
    <row r="212" spans="1:7" ht="43.2" x14ac:dyDescent="0.25">
      <c r="A212" s="164" t="s">
        <v>46</v>
      </c>
      <c r="B212" s="165" t="s">
        <v>733</v>
      </c>
      <c r="C212" s="166" t="s">
        <v>379</v>
      </c>
      <c r="D212" s="167">
        <v>4.13</v>
      </c>
      <c r="E212" s="167">
        <v>0.14000000000000001</v>
      </c>
      <c r="F212" s="167">
        <v>4.2699999999999996</v>
      </c>
      <c r="G212" s="140">
        <v>9</v>
      </c>
    </row>
    <row r="213" spans="1:7" ht="43.2" x14ac:dyDescent="0.25">
      <c r="A213" s="164" t="s">
        <v>734</v>
      </c>
      <c r="B213" s="165" t="s">
        <v>735</v>
      </c>
      <c r="C213" s="166" t="s">
        <v>379</v>
      </c>
      <c r="D213" s="167">
        <v>4.45</v>
      </c>
      <c r="E213" s="167">
        <v>0.14000000000000001</v>
      </c>
      <c r="F213" s="167">
        <v>4.59</v>
      </c>
      <c r="G213" s="140">
        <v>9</v>
      </c>
    </row>
    <row r="214" spans="1:7" x14ac:dyDescent="0.25">
      <c r="A214" s="164" t="s">
        <v>736</v>
      </c>
      <c r="B214" s="165" t="s">
        <v>737</v>
      </c>
      <c r="C214" s="166" t="s">
        <v>462</v>
      </c>
      <c r="D214" s="167">
        <v>70.27</v>
      </c>
      <c r="E214" s="167">
        <v>7.94</v>
      </c>
      <c r="F214" s="167">
        <v>78.209999999999994</v>
      </c>
      <c r="G214" s="140">
        <v>9</v>
      </c>
    </row>
    <row r="215" spans="1:7" x14ac:dyDescent="0.25">
      <c r="A215" s="164" t="s">
        <v>738</v>
      </c>
      <c r="B215" s="165" t="s">
        <v>739</v>
      </c>
      <c r="C215" s="166" t="s">
        <v>462</v>
      </c>
      <c r="D215" s="167">
        <v>82.75</v>
      </c>
      <c r="E215" s="167">
        <v>9.35</v>
      </c>
      <c r="F215" s="167">
        <v>92.1</v>
      </c>
      <c r="G215" s="140">
        <v>9</v>
      </c>
    </row>
    <row r="216" spans="1:7" x14ac:dyDescent="0.25">
      <c r="A216" s="164" t="s">
        <v>740</v>
      </c>
      <c r="B216" s="165" t="s">
        <v>741</v>
      </c>
      <c r="C216" s="166"/>
      <c r="D216" s="167"/>
      <c r="E216" s="167"/>
      <c r="F216" s="167"/>
      <c r="G216" s="140">
        <v>5</v>
      </c>
    </row>
    <row r="217" spans="1:7" x14ac:dyDescent="0.25">
      <c r="A217" s="164" t="s">
        <v>47</v>
      </c>
      <c r="B217" s="165" t="s">
        <v>742</v>
      </c>
      <c r="C217" s="166" t="s">
        <v>379</v>
      </c>
      <c r="D217" s="167">
        <v>11.11</v>
      </c>
      <c r="E217" s="167">
        <v>5.08</v>
      </c>
      <c r="F217" s="167">
        <v>16.190000000000001</v>
      </c>
      <c r="G217" s="140">
        <v>9</v>
      </c>
    </row>
    <row r="218" spans="1:7" x14ac:dyDescent="0.25">
      <c r="A218" s="164" t="s">
        <v>743</v>
      </c>
      <c r="B218" s="165" t="s">
        <v>744</v>
      </c>
      <c r="C218" s="166" t="s">
        <v>437</v>
      </c>
      <c r="D218" s="167">
        <v>1.04</v>
      </c>
      <c r="E218" s="167">
        <v>0.36</v>
      </c>
      <c r="F218" s="167">
        <v>1.4</v>
      </c>
      <c r="G218" s="140">
        <v>9</v>
      </c>
    </row>
    <row r="219" spans="1:7" x14ac:dyDescent="0.25">
      <c r="A219" s="164" t="s">
        <v>745</v>
      </c>
      <c r="B219" s="165" t="s">
        <v>746</v>
      </c>
      <c r="C219" s="166" t="s">
        <v>437</v>
      </c>
      <c r="D219" s="167">
        <v>1.04</v>
      </c>
      <c r="E219" s="167">
        <v>0.36</v>
      </c>
      <c r="F219" s="167">
        <v>1.4</v>
      </c>
      <c r="G219" s="140">
        <v>9</v>
      </c>
    </row>
    <row r="220" spans="1:7" x14ac:dyDescent="0.25">
      <c r="A220" s="164" t="s">
        <v>747</v>
      </c>
      <c r="B220" s="165" t="s">
        <v>748</v>
      </c>
      <c r="C220" s="166" t="s">
        <v>379</v>
      </c>
      <c r="D220" s="167">
        <v>1</v>
      </c>
      <c r="E220" s="167">
        <v>0.72</v>
      </c>
      <c r="F220" s="167">
        <v>1.72</v>
      </c>
      <c r="G220" s="140">
        <v>9</v>
      </c>
    </row>
    <row r="221" spans="1:7" x14ac:dyDescent="0.25">
      <c r="A221" s="164" t="s">
        <v>749</v>
      </c>
      <c r="B221" s="165" t="s">
        <v>48</v>
      </c>
      <c r="C221" s="166"/>
      <c r="D221" s="167"/>
      <c r="E221" s="167"/>
      <c r="F221" s="167"/>
      <c r="G221" s="140">
        <v>2</v>
      </c>
    </row>
    <row r="222" spans="1:7" x14ac:dyDescent="0.25">
      <c r="A222" s="164" t="s">
        <v>750</v>
      </c>
      <c r="B222" s="165" t="s">
        <v>751</v>
      </c>
      <c r="C222" s="166"/>
      <c r="D222" s="167"/>
      <c r="E222" s="167"/>
      <c r="F222" s="167"/>
      <c r="G222" s="140">
        <v>5</v>
      </c>
    </row>
    <row r="223" spans="1:7" x14ac:dyDescent="0.25">
      <c r="A223" s="164" t="s">
        <v>752</v>
      </c>
      <c r="B223" s="165" t="s">
        <v>753</v>
      </c>
      <c r="C223" s="166" t="s">
        <v>462</v>
      </c>
      <c r="D223" s="167"/>
      <c r="E223" s="167">
        <v>194.04</v>
      </c>
      <c r="F223" s="167">
        <v>194.04</v>
      </c>
      <c r="G223" s="140">
        <v>9</v>
      </c>
    </row>
    <row r="224" spans="1:7" x14ac:dyDescent="0.25">
      <c r="A224" s="164" t="s">
        <v>754</v>
      </c>
      <c r="B224" s="165" t="s">
        <v>755</v>
      </c>
      <c r="C224" s="166" t="s">
        <v>462</v>
      </c>
      <c r="D224" s="167"/>
      <c r="E224" s="167">
        <v>352.8</v>
      </c>
      <c r="F224" s="167">
        <v>352.8</v>
      </c>
      <c r="G224" s="140">
        <v>9</v>
      </c>
    </row>
    <row r="225" spans="1:7" x14ac:dyDescent="0.25">
      <c r="A225" s="164" t="s">
        <v>756</v>
      </c>
      <c r="B225" s="165" t="s">
        <v>757</v>
      </c>
      <c r="C225" s="166" t="s">
        <v>379</v>
      </c>
      <c r="D225" s="167"/>
      <c r="E225" s="167">
        <v>26.46</v>
      </c>
      <c r="F225" s="167">
        <v>26.46</v>
      </c>
      <c r="G225" s="140">
        <v>9</v>
      </c>
    </row>
    <row r="226" spans="1:7" ht="43.2" x14ac:dyDescent="0.25">
      <c r="A226" s="164" t="s">
        <v>758</v>
      </c>
      <c r="B226" s="165" t="s">
        <v>759</v>
      </c>
      <c r="C226" s="166" t="s">
        <v>462</v>
      </c>
      <c r="D226" s="167">
        <v>458.45</v>
      </c>
      <c r="E226" s="167">
        <v>105.84</v>
      </c>
      <c r="F226" s="167">
        <v>564.29</v>
      </c>
      <c r="G226" s="140">
        <v>9</v>
      </c>
    </row>
    <row r="227" spans="1:7" ht="28.8" x14ac:dyDescent="0.25">
      <c r="A227" s="164" t="s">
        <v>760</v>
      </c>
      <c r="B227" s="165" t="s">
        <v>761</v>
      </c>
      <c r="C227" s="166" t="s">
        <v>462</v>
      </c>
      <c r="D227" s="167">
        <v>436.54</v>
      </c>
      <c r="E227" s="167">
        <v>105.84</v>
      </c>
      <c r="F227" s="167">
        <v>542.38</v>
      </c>
      <c r="G227" s="140">
        <v>9</v>
      </c>
    </row>
    <row r="228" spans="1:7" ht="43.2" x14ac:dyDescent="0.25">
      <c r="A228" s="164" t="s">
        <v>49</v>
      </c>
      <c r="B228" s="165" t="s">
        <v>762</v>
      </c>
      <c r="C228" s="166" t="s">
        <v>462</v>
      </c>
      <c r="D228" s="167">
        <v>240.18</v>
      </c>
      <c r="E228" s="167">
        <v>70.56</v>
      </c>
      <c r="F228" s="167">
        <v>310.74</v>
      </c>
      <c r="G228" s="140">
        <v>9</v>
      </c>
    </row>
    <row r="229" spans="1:7" ht="28.8" x14ac:dyDescent="0.25">
      <c r="A229" s="164" t="s">
        <v>763</v>
      </c>
      <c r="B229" s="165" t="s">
        <v>764</v>
      </c>
      <c r="C229" s="166" t="s">
        <v>462</v>
      </c>
      <c r="D229" s="167">
        <v>218.27</v>
      </c>
      <c r="E229" s="167">
        <v>70.56</v>
      </c>
      <c r="F229" s="167">
        <v>288.83</v>
      </c>
      <c r="G229" s="140">
        <v>9</v>
      </c>
    </row>
    <row r="230" spans="1:7" ht="43.2" x14ac:dyDescent="0.25">
      <c r="A230" s="164" t="s">
        <v>765</v>
      </c>
      <c r="B230" s="165" t="s">
        <v>766</v>
      </c>
      <c r="C230" s="166" t="s">
        <v>379</v>
      </c>
      <c r="D230" s="167">
        <v>23.53</v>
      </c>
      <c r="E230" s="167">
        <v>7.06</v>
      </c>
      <c r="F230" s="167">
        <v>30.59</v>
      </c>
      <c r="G230" s="140">
        <v>9</v>
      </c>
    </row>
    <row r="231" spans="1:7" ht="28.8" x14ac:dyDescent="0.25">
      <c r="A231" s="164" t="s">
        <v>767</v>
      </c>
      <c r="B231" s="165" t="s">
        <v>768</v>
      </c>
      <c r="C231" s="166" t="s">
        <v>379</v>
      </c>
      <c r="D231" s="167">
        <v>21.83</v>
      </c>
      <c r="E231" s="167">
        <v>7.06</v>
      </c>
      <c r="F231" s="167">
        <v>28.89</v>
      </c>
      <c r="G231" s="140">
        <v>9</v>
      </c>
    </row>
    <row r="232" spans="1:7" ht="43.2" x14ac:dyDescent="0.25">
      <c r="A232" s="164" t="s">
        <v>50</v>
      </c>
      <c r="B232" s="165" t="s">
        <v>769</v>
      </c>
      <c r="C232" s="166" t="s">
        <v>462</v>
      </c>
      <c r="D232" s="167">
        <v>235.26</v>
      </c>
      <c r="E232" s="167">
        <v>70.56</v>
      </c>
      <c r="F232" s="167">
        <v>305.82</v>
      </c>
      <c r="G232" s="140">
        <v>9</v>
      </c>
    </row>
    <row r="233" spans="1:7" ht="28.8" x14ac:dyDescent="0.25">
      <c r="A233" s="164" t="s">
        <v>770</v>
      </c>
      <c r="B233" s="165" t="s">
        <v>771</v>
      </c>
      <c r="C233" s="166" t="s">
        <v>462</v>
      </c>
      <c r="D233" s="167">
        <v>218.27</v>
      </c>
      <c r="E233" s="167">
        <v>70.56</v>
      </c>
      <c r="F233" s="167">
        <v>288.83</v>
      </c>
      <c r="G233" s="140">
        <v>9</v>
      </c>
    </row>
    <row r="234" spans="1:7" x14ac:dyDescent="0.25">
      <c r="A234" s="164" t="s">
        <v>772</v>
      </c>
      <c r="B234" s="165" t="s">
        <v>773</v>
      </c>
      <c r="C234" s="166"/>
      <c r="D234" s="167"/>
      <c r="E234" s="167"/>
      <c r="F234" s="167"/>
      <c r="G234" s="140">
        <v>5</v>
      </c>
    </row>
    <row r="235" spans="1:7" x14ac:dyDescent="0.25">
      <c r="A235" s="164" t="s">
        <v>774</v>
      </c>
      <c r="B235" s="165" t="s">
        <v>775</v>
      </c>
      <c r="C235" s="166" t="s">
        <v>462</v>
      </c>
      <c r="D235" s="167"/>
      <c r="E235" s="167">
        <v>105.84</v>
      </c>
      <c r="F235" s="167">
        <v>105.84</v>
      </c>
      <c r="G235" s="140">
        <v>9</v>
      </c>
    </row>
    <row r="236" spans="1:7" ht="28.8" x14ac:dyDescent="0.25">
      <c r="A236" s="164" t="s">
        <v>776</v>
      </c>
      <c r="B236" s="165" t="s">
        <v>777</v>
      </c>
      <c r="C236" s="166" t="s">
        <v>462</v>
      </c>
      <c r="D236" s="167"/>
      <c r="E236" s="167">
        <v>70.56</v>
      </c>
      <c r="F236" s="167">
        <v>70.56</v>
      </c>
      <c r="G236" s="140">
        <v>9</v>
      </c>
    </row>
    <row r="237" spans="1:7" x14ac:dyDescent="0.25">
      <c r="A237" s="164" t="s">
        <v>778</v>
      </c>
      <c r="B237" s="165" t="s">
        <v>779</v>
      </c>
      <c r="C237" s="166"/>
      <c r="D237" s="167"/>
      <c r="E237" s="167"/>
      <c r="F237" s="167"/>
      <c r="G237" s="140">
        <v>5</v>
      </c>
    </row>
    <row r="238" spans="1:7" x14ac:dyDescent="0.25">
      <c r="A238" s="164" t="s">
        <v>780</v>
      </c>
      <c r="B238" s="165" t="s">
        <v>781</v>
      </c>
      <c r="C238" s="166" t="s">
        <v>379</v>
      </c>
      <c r="D238" s="167"/>
      <c r="E238" s="167">
        <v>2.65</v>
      </c>
      <c r="F238" s="167">
        <v>2.65</v>
      </c>
      <c r="G238" s="140">
        <v>9</v>
      </c>
    </row>
    <row r="239" spans="1:7" x14ac:dyDescent="0.25">
      <c r="A239" s="164" t="s">
        <v>782</v>
      </c>
      <c r="B239" s="165" t="s">
        <v>783</v>
      </c>
      <c r="C239" s="166" t="s">
        <v>379</v>
      </c>
      <c r="D239" s="167"/>
      <c r="E239" s="167">
        <v>5.29</v>
      </c>
      <c r="F239" s="167">
        <v>5.29</v>
      </c>
      <c r="G239" s="140">
        <v>9</v>
      </c>
    </row>
    <row r="240" spans="1:7" x14ac:dyDescent="0.25">
      <c r="A240" s="164" t="s">
        <v>784</v>
      </c>
      <c r="B240" s="165" t="s">
        <v>785</v>
      </c>
      <c r="C240" s="166" t="s">
        <v>379</v>
      </c>
      <c r="D240" s="167"/>
      <c r="E240" s="167">
        <v>8.82</v>
      </c>
      <c r="F240" s="167">
        <v>8.82</v>
      </c>
      <c r="G240" s="140">
        <v>9</v>
      </c>
    </row>
    <row r="241" spans="1:7" x14ac:dyDescent="0.25">
      <c r="A241" s="164" t="s">
        <v>786</v>
      </c>
      <c r="B241" s="165" t="s">
        <v>787</v>
      </c>
      <c r="C241" s="166"/>
      <c r="D241" s="167"/>
      <c r="E241" s="167"/>
      <c r="F241" s="167"/>
      <c r="G241" s="140">
        <v>5</v>
      </c>
    </row>
    <row r="242" spans="1:7" x14ac:dyDescent="0.25">
      <c r="A242" s="164" t="s">
        <v>788</v>
      </c>
      <c r="B242" s="165" t="s">
        <v>789</v>
      </c>
      <c r="C242" s="166" t="s">
        <v>379</v>
      </c>
      <c r="D242" s="167"/>
      <c r="E242" s="167">
        <v>10.58</v>
      </c>
      <c r="F242" s="167">
        <v>10.58</v>
      </c>
      <c r="G242" s="140">
        <v>9</v>
      </c>
    </row>
    <row r="243" spans="1:7" ht="28.8" x14ac:dyDescent="0.25">
      <c r="A243" s="164" t="s">
        <v>790</v>
      </c>
      <c r="B243" s="165" t="s">
        <v>791</v>
      </c>
      <c r="C243" s="166" t="s">
        <v>379</v>
      </c>
      <c r="D243" s="167"/>
      <c r="E243" s="167">
        <v>8.82</v>
      </c>
      <c r="F243" s="167">
        <v>8.82</v>
      </c>
      <c r="G243" s="140">
        <v>9</v>
      </c>
    </row>
    <row r="244" spans="1:7" ht="28.8" x14ac:dyDescent="0.25">
      <c r="A244" s="164" t="s">
        <v>792</v>
      </c>
      <c r="B244" s="165" t="s">
        <v>793</v>
      </c>
      <c r="C244" s="166" t="s">
        <v>437</v>
      </c>
      <c r="D244" s="167"/>
      <c r="E244" s="167">
        <v>2.65</v>
      </c>
      <c r="F244" s="167">
        <v>2.65</v>
      </c>
      <c r="G244" s="140">
        <v>9</v>
      </c>
    </row>
    <row r="245" spans="1:7" x14ac:dyDescent="0.25">
      <c r="A245" s="164" t="s">
        <v>794</v>
      </c>
      <c r="B245" s="165" t="s">
        <v>795</v>
      </c>
      <c r="C245" s="166"/>
      <c r="D245" s="167"/>
      <c r="E245" s="167"/>
      <c r="F245" s="167"/>
      <c r="G245" s="140">
        <v>5</v>
      </c>
    </row>
    <row r="246" spans="1:7" x14ac:dyDescent="0.25">
      <c r="A246" s="164" t="s">
        <v>796</v>
      </c>
      <c r="B246" s="165" t="s">
        <v>797</v>
      </c>
      <c r="C246" s="166" t="s">
        <v>379</v>
      </c>
      <c r="D246" s="167"/>
      <c r="E246" s="167">
        <v>7.06</v>
      </c>
      <c r="F246" s="167">
        <v>7.06</v>
      </c>
      <c r="G246" s="140">
        <v>9</v>
      </c>
    </row>
    <row r="247" spans="1:7" x14ac:dyDescent="0.25">
      <c r="A247" s="164" t="s">
        <v>798</v>
      </c>
      <c r="B247" s="165" t="s">
        <v>799</v>
      </c>
      <c r="C247" s="166"/>
      <c r="D247" s="167"/>
      <c r="E247" s="167"/>
      <c r="F247" s="167"/>
      <c r="G247" s="140">
        <v>5</v>
      </c>
    </row>
    <row r="248" spans="1:7" ht="43.2" x14ac:dyDescent="0.25">
      <c r="A248" s="164" t="s">
        <v>800</v>
      </c>
      <c r="B248" s="165" t="s">
        <v>801</v>
      </c>
      <c r="C248" s="166" t="s">
        <v>379</v>
      </c>
      <c r="D248" s="167">
        <v>17.579999999999998</v>
      </c>
      <c r="E248" s="167">
        <v>8.82</v>
      </c>
      <c r="F248" s="167">
        <v>26.4</v>
      </c>
      <c r="G248" s="140">
        <v>9</v>
      </c>
    </row>
    <row r="249" spans="1:7" ht="43.2" x14ac:dyDescent="0.25">
      <c r="A249" s="164" t="s">
        <v>802</v>
      </c>
      <c r="B249" s="165" t="s">
        <v>803</v>
      </c>
      <c r="C249" s="166" t="s">
        <v>379</v>
      </c>
      <c r="D249" s="167">
        <v>1.58</v>
      </c>
      <c r="E249" s="167">
        <v>8.82</v>
      </c>
      <c r="F249" s="167">
        <v>10.4</v>
      </c>
      <c r="G249" s="140">
        <v>9</v>
      </c>
    </row>
    <row r="250" spans="1:7" x14ac:dyDescent="0.25">
      <c r="A250" s="164" t="s">
        <v>804</v>
      </c>
      <c r="B250" s="165" t="s">
        <v>805</v>
      </c>
      <c r="C250" s="166"/>
      <c r="D250" s="167"/>
      <c r="E250" s="167"/>
      <c r="F250" s="167"/>
      <c r="G250" s="140">
        <v>5</v>
      </c>
    </row>
    <row r="251" spans="1:7" ht="43.2" x14ac:dyDescent="0.25">
      <c r="A251" s="164" t="s">
        <v>806</v>
      </c>
      <c r="B251" s="165" t="s">
        <v>807</v>
      </c>
      <c r="C251" s="166" t="s">
        <v>379</v>
      </c>
      <c r="D251" s="167">
        <v>24.17</v>
      </c>
      <c r="E251" s="167">
        <v>3.53</v>
      </c>
      <c r="F251" s="167">
        <v>27.7</v>
      </c>
      <c r="G251" s="140">
        <v>9</v>
      </c>
    </row>
    <row r="252" spans="1:7" ht="28.8" x14ac:dyDescent="0.25">
      <c r="A252" s="164" t="s">
        <v>808</v>
      </c>
      <c r="B252" s="165" t="s">
        <v>809</v>
      </c>
      <c r="C252" s="166" t="s">
        <v>379</v>
      </c>
      <c r="D252" s="167">
        <v>21.83</v>
      </c>
      <c r="E252" s="167">
        <v>3.53</v>
      </c>
      <c r="F252" s="167">
        <v>25.36</v>
      </c>
      <c r="G252" s="140">
        <v>9</v>
      </c>
    </row>
    <row r="253" spans="1:7" ht="28.8" x14ac:dyDescent="0.25">
      <c r="A253" s="164" t="s">
        <v>810</v>
      </c>
      <c r="B253" s="165" t="s">
        <v>811</v>
      </c>
      <c r="C253" s="166" t="s">
        <v>379</v>
      </c>
      <c r="D253" s="167">
        <v>9.5399999999999991</v>
      </c>
      <c r="E253" s="167">
        <v>1.23</v>
      </c>
      <c r="F253" s="167">
        <v>10.77</v>
      </c>
      <c r="G253" s="140">
        <v>9</v>
      </c>
    </row>
    <row r="254" spans="1:7" ht="28.8" x14ac:dyDescent="0.25">
      <c r="A254" s="164" t="s">
        <v>812</v>
      </c>
      <c r="B254" s="165" t="s">
        <v>813</v>
      </c>
      <c r="C254" s="166" t="s">
        <v>379</v>
      </c>
      <c r="D254" s="167">
        <v>6.87</v>
      </c>
      <c r="E254" s="167">
        <v>1.23</v>
      </c>
      <c r="F254" s="167">
        <v>8.1</v>
      </c>
      <c r="G254" s="140">
        <v>9</v>
      </c>
    </row>
    <row r="255" spans="1:7" ht="28.8" x14ac:dyDescent="0.25">
      <c r="A255" s="164" t="s">
        <v>814</v>
      </c>
      <c r="B255" s="165" t="s">
        <v>815</v>
      </c>
      <c r="C255" s="166" t="s">
        <v>379</v>
      </c>
      <c r="D255" s="167">
        <v>12.71</v>
      </c>
      <c r="E255" s="167">
        <v>0.53</v>
      </c>
      <c r="F255" s="167">
        <v>13.24</v>
      </c>
      <c r="G255" s="140">
        <v>9</v>
      </c>
    </row>
    <row r="256" spans="1:7" x14ac:dyDescent="0.25">
      <c r="A256" s="164" t="s">
        <v>816</v>
      </c>
      <c r="B256" s="165" t="s">
        <v>817</v>
      </c>
      <c r="C256" s="166"/>
      <c r="D256" s="167"/>
      <c r="E256" s="167"/>
      <c r="F256" s="167"/>
      <c r="G256" s="140">
        <v>5</v>
      </c>
    </row>
    <row r="257" spans="1:7" ht="28.8" x14ac:dyDescent="0.25">
      <c r="A257" s="164" t="s">
        <v>818</v>
      </c>
      <c r="B257" s="165" t="s">
        <v>819</v>
      </c>
      <c r="C257" s="166" t="s">
        <v>379</v>
      </c>
      <c r="D257" s="167"/>
      <c r="E257" s="167">
        <v>9.17</v>
      </c>
      <c r="F257" s="167">
        <v>9.17</v>
      </c>
      <c r="G257" s="140">
        <v>9</v>
      </c>
    </row>
    <row r="258" spans="1:7" ht="28.8" x14ac:dyDescent="0.25">
      <c r="A258" s="164" t="s">
        <v>820</v>
      </c>
      <c r="B258" s="165" t="s">
        <v>821</v>
      </c>
      <c r="C258" s="166" t="s">
        <v>379</v>
      </c>
      <c r="D258" s="167"/>
      <c r="E258" s="167">
        <v>5.29</v>
      </c>
      <c r="F258" s="167">
        <v>5.29</v>
      </c>
      <c r="G258" s="140">
        <v>9</v>
      </c>
    </row>
    <row r="259" spans="1:7" x14ac:dyDescent="0.25">
      <c r="A259" s="164" t="s">
        <v>822</v>
      </c>
      <c r="B259" s="165" t="s">
        <v>823</v>
      </c>
      <c r="C259" s="166" t="s">
        <v>379</v>
      </c>
      <c r="D259" s="167"/>
      <c r="E259" s="167">
        <v>5.29</v>
      </c>
      <c r="F259" s="167">
        <v>5.29</v>
      </c>
      <c r="G259" s="140">
        <v>9</v>
      </c>
    </row>
    <row r="260" spans="1:7" ht="28.8" x14ac:dyDescent="0.25">
      <c r="A260" s="164" t="s">
        <v>824</v>
      </c>
      <c r="B260" s="165" t="s">
        <v>825</v>
      </c>
      <c r="C260" s="166" t="s">
        <v>379</v>
      </c>
      <c r="D260" s="167"/>
      <c r="E260" s="167">
        <v>5.82</v>
      </c>
      <c r="F260" s="167">
        <v>5.82</v>
      </c>
      <c r="G260" s="140">
        <v>9</v>
      </c>
    </row>
    <row r="261" spans="1:7" x14ac:dyDescent="0.25">
      <c r="A261" s="164" t="s">
        <v>826</v>
      </c>
      <c r="B261" s="165" t="s">
        <v>827</v>
      </c>
      <c r="C261" s="166"/>
      <c r="D261" s="167"/>
      <c r="E261" s="167"/>
      <c r="F261" s="167"/>
      <c r="G261" s="140">
        <v>5</v>
      </c>
    </row>
    <row r="262" spans="1:7" x14ac:dyDescent="0.25">
      <c r="A262" s="164" t="s">
        <v>828</v>
      </c>
      <c r="B262" s="165" t="s">
        <v>829</v>
      </c>
      <c r="C262" s="166" t="s">
        <v>379</v>
      </c>
      <c r="D262" s="167"/>
      <c r="E262" s="167">
        <v>14.19</v>
      </c>
      <c r="F262" s="167">
        <v>14.19</v>
      </c>
      <c r="G262" s="140">
        <v>9</v>
      </c>
    </row>
    <row r="263" spans="1:7" ht="28.8" x14ac:dyDescent="0.25">
      <c r="A263" s="164" t="s">
        <v>830</v>
      </c>
      <c r="B263" s="165" t="s">
        <v>831</v>
      </c>
      <c r="C263" s="166" t="s">
        <v>379</v>
      </c>
      <c r="D263" s="167"/>
      <c r="E263" s="167">
        <v>17.02</v>
      </c>
      <c r="F263" s="167">
        <v>17.02</v>
      </c>
      <c r="G263" s="140">
        <v>9</v>
      </c>
    </row>
    <row r="264" spans="1:7" x14ac:dyDescent="0.25">
      <c r="A264" s="164" t="s">
        <v>832</v>
      </c>
      <c r="B264" s="165" t="s">
        <v>833</v>
      </c>
      <c r="C264" s="166" t="s">
        <v>437</v>
      </c>
      <c r="D264" s="167"/>
      <c r="E264" s="167">
        <v>5.68</v>
      </c>
      <c r="F264" s="167">
        <v>5.68</v>
      </c>
      <c r="G264" s="140">
        <v>9</v>
      </c>
    </row>
    <row r="265" spans="1:7" x14ac:dyDescent="0.25">
      <c r="A265" s="164" t="s">
        <v>834</v>
      </c>
      <c r="B265" s="165" t="s">
        <v>835</v>
      </c>
      <c r="C265" s="166"/>
      <c r="D265" s="167"/>
      <c r="E265" s="167"/>
      <c r="F265" s="167"/>
      <c r="G265" s="140">
        <v>5</v>
      </c>
    </row>
    <row r="266" spans="1:7" x14ac:dyDescent="0.25">
      <c r="A266" s="164" t="s">
        <v>836</v>
      </c>
      <c r="B266" s="165" t="s">
        <v>837</v>
      </c>
      <c r="C266" s="166" t="s">
        <v>437</v>
      </c>
      <c r="D266" s="167">
        <v>7.0000000000000007E-2</v>
      </c>
      <c r="E266" s="167">
        <v>1.29</v>
      </c>
      <c r="F266" s="167">
        <v>1.36</v>
      </c>
      <c r="G266" s="140">
        <v>9</v>
      </c>
    </row>
    <row r="267" spans="1:7" ht="28.8" x14ac:dyDescent="0.25">
      <c r="A267" s="164" t="s">
        <v>838</v>
      </c>
      <c r="B267" s="165" t="s">
        <v>839</v>
      </c>
      <c r="C267" s="166" t="s">
        <v>437</v>
      </c>
      <c r="D267" s="167">
        <v>0.77</v>
      </c>
      <c r="E267" s="167">
        <v>1.29</v>
      </c>
      <c r="F267" s="167">
        <v>2.06</v>
      </c>
      <c r="G267" s="140">
        <v>9</v>
      </c>
    </row>
    <row r="268" spans="1:7" ht="28.8" x14ac:dyDescent="0.25">
      <c r="A268" s="164" t="s">
        <v>840</v>
      </c>
      <c r="B268" s="165" t="s">
        <v>841</v>
      </c>
      <c r="C268" s="166" t="s">
        <v>379</v>
      </c>
      <c r="D268" s="167">
        <v>3.84</v>
      </c>
      <c r="E268" s="167">
        <v>10.29</v>
      </c>
      <c r="F268" s="167">
        <v>14.13</v>
      </c>
      <c r="G268" s="140">
        <v>9</v>
      </c>
    </row>
    <row r="269" spans="1:7" ht="28.8" x14ac:dyDescent="0.25">
      <c r="A269" s="164" t="s">
        <v>842</v>
      </c>
      <c r="B269" s="165" t="s">
        <v>843</v>
      </c>
      <c r="C269" s="166" t="s">
        <v>379</v>
      </c>
      <c r="D269" s="167">
        <v>0.34</v>
      </c>
      <c r="E269" s="167">
        <v>7.72</v>
      </c>
      <c r="F269" s="167">
        <v>8.06</v>
      </c>
      <c r="G269" s="140">
        <v>9</v>
      </c>
    </row>
    <row r="270" spans="1:7" x14ac:dyDescent="0.25">
      <c r="A270" s="164" t="s">
        <v>844</v>
      </c>
      <c r="B270" s="165" t="s">
        <v>845</v>
      </c>
      <c r="C270" s="166" t="s">
        <v>379</v>
      </c>
      <c r="D270" s="167">
        <v>3.84</v>
      </c>
      <c r="E270" s="167">
        <v>7.72</v>
      </c>
      <c r="F270" s="167">
        <v>11.56</v>
      </c>
      <c r="G270" s="140">
        <v>9</v>
      </c>
    </row>
    <row r="271" spans="1:7" x14ac:dyDescent="0.25">
      <c r="A271" s="164" t="s">
        <v>846</v>
      </c>
      <c r="B271" s="165" t="s">
        <v>847</v>
      </c>
      <c r="C271" s="166" t="s">
        <v>379</v>
      </c>
      <c r="D271" s="167">
        <v>0.34</v>
      </c>
      <c r="E271" s="167">
        <v>5.15</v>
      </c>
      <c r="F271" s="167">
        <v>5.49</v>
      </c>
      <c r="G271" s="140">
        <v>9</v>
      </c>
    </row>
    <row r="272" spans="1:7" x14ac:dyDescent="0.25">
      <c r="A272" s="164" t="s">
        <v>848</v>
      </c>
      <c r="B272" s="165" t="s">
        <v>849</v>
      </c>
      <c r="C272" s="166"/>
      <c r="D272" s="167"/>
      <c r="E272" s="167"/>
      <c r="F272" s="167"/>
      <c r="G272" s="140">
        <v>5</v>
      </c>
    </row>
    <row r="273" spans="1:7" x14ac:dyDescent="0.25">
      <c r="A273" s="164" t="s">
        <v>850</v>
      </c>
      <c r="B273" s="165" t="s">
        <v>851</v>
      </c>
      <c r="C273" s="166" t="s">
        <v>379</v>
      </c>
      <c r="D273" s="167">
        <v>99.85</v>
      </c>
      <c r="E273" s="167"/>
      <c r="F273" s="167">
        <v>99.85</v>
      </c>
      <c r="G273" s="140">
        <v>9</v>
      </c>
    </row>
    <row r="274" spans="1:7" x14ac:dyDescent="0.25">
      <c r="A274" s="164" t="s">
        <v>852</v>
      </c>
      <c r="B274" s="165" t="s">
        <v>853</v>
      </c>
      <c r="C274" s="166" t="s">
        <v>327</v>
      </c>
      <c r="D274" s="167">
        <v>3.66</v>
      </c>
      <c r="E274" s="167">
        <v>7.83</v>
      </c>
      <c r="F274" s="167">
        <v>11.49</v>
      </c>
      <c r="G274" s="140">
        <v>9</v>
      </c>
    </row>
    <row r="275" spans="1:7" x14ac:dyDescent="0.25">
      <c r="A275" s="164" t="s">
        <v>854</v>
      </c>
      <c r="B275" s="165" t="s">
        <v>855</v>
      </c>
      <c r="C275" s="166"/>
      <c r="D275" s="167"/>
      <c r="E275" s="167"/>
      <c r="F275" s="167"/>
      <c r="G275" s="140">
        <v>2</v>
      </c>
    </row>
    <row r="276" spans="1:7" x14ac:dyDescent="0.25">
      <c r="A276" s="164" t="s">
        <v>856</v>
      </c>
      <c r="B276" s="165" t="s">
        <v>857</v>
      </c>
      <c r="C276" s="166"/>
      <c r="D276" s="167"/>
      <c r="E276" s="167"/>
      <c r="F276" s="167"/>
      <c r="G276" s="140">
        <v>5</v>
      </c>
    </row>
    <row r="277" spans="1:7" x14ac:dyDescent="0.25">
      <c r="A277" s="164" t="s">
        <v>858</v>
      </c>
      <c r="B277" s="165" t="s">
        <v>859</v>
      </c>
      <c r="C277" s="166" t="s">
        <v>379</v>
      </c>
      <c r="D277" s="167"/>
      <c r="E277" s="167">
        <v>32.22</v>
      </c>
      <c r="F277" s="167">
        <v>32.22</v>
      </c>
      <c r="G277" s="140">
        <v>9</v>
      </c>
    </row>
    <row r="278" spans="1:7" ht="28.8" x14ac:dyDescent="0.25">
      <c r="A278" s="164" t="s">
        <v>860</v>
      </c>
      <c r="B278" s="165" t="s">
        <v>861</v>
      </c>
      <c r="C278" s="166" t="s">
        <v>379</v>
      </c>
      <c r="D278" s="167"/>
      <c r="E278" s="167">
        <v>27.92</v>
      </c>
      <c r="F278" s="167">
        <v>27.92</v>
      </c>
      <c r="G278" s="140">
        <v>9</v>
      </c>
    </row>
    <row r="279" spans="1:7" ht="28.8" x14ac:dyDescent="0.25">
      <c r="A279" s="164" t="s">
        <v>862</v>
      </c>
      <c r="B279" s="165" t="s">
        <v>863</v>
      </c>
      <c r="C279" s="166" t="s">
        <v>379</v>
      </c>
      <c r="D279" s="167"/>
      <c r="E279" s="167">
        <v>17.18</v>
      </c>
      <c r="F279" s="167">
        <v>17.18</v>
      </c>
      <c r="G279" s="140">
        <v>9</v>
      </c>
    </row>
    <row r="280" spans="1:7" x14ac:dyDescent="0.25">
      <c r="A280" s="164" t="s">
        <v>864</v>
      </c>
      <c r="B280" s="165" t="s">
        <v>865</v>
      </c>
      <c r="C280" s="166" t="s">
        <v>379</v>
      </c>
      <c r="D280" s="167">
        <v>2.69</v>
      </c>
      <c r="E280" s="167">
        <v>0.6</v>
      </c>
      <c r="F280" s="167">
        <v>3.29</v>
      </c>
      <c r="G280" s="140">
        <v>9</v>
      </c>
    </row>
    <row r="281" spans="1:7" ht="28.8" x14ac:dyDescent="0.25">
      <c r="A281" s="164" t="s">
        <v>866</v>
      </c>
      <c r="B281" s="165" t="s">
        <v>867</v>
      </c>
      <c r="C281" s="166" t="s">
        <v>437</v>
      </c>
      <c r="D281" s="167"/>
      <c r="E281" s="167">
        <v>3.72</v>
      </c>
      <c r="F281" s="167">
        <v>3.72</v>
      </c>
      <c r="G281" s="140">
        <v>9</v>
      </c>
    </row>
    <row r="282" spans="1:7" x14ac:dyDescent="0.25">
      <c r="A282" s="164" t="s">
        <v>868</v>
      </c>
      <c r="B282" s="165" t="s">
        <v>869</v>
      </c>
      <c r="C282" s="166" t="s">
        <v>437</v>
      </c>
      <c r="D282" s="167"/>
      <c r="E282" s="167">
        <v>10.94</v>
      </c>
      <c r="F282" s="167">
        <v>10.94</v>
      </c>
      <c r="G282" s="140">
        <v>9</v>
      </c>
    </row>
    <row r="283" spans="1:7" ht="28.8" x14ac:dyDescent="0.25">
      <c r="A283" s="164" t="s">
        <v>870</v>
      </c>
      <c r="B283" s="165" t="s">
        <v>871</v>
      </c>
      <c r="C283" s="166"/>
      <c r="D283" s="167"/>
      <c r="E283" s="167"/>
      <c r="F283" s="167"/>
      <c r="G283" s="140">
        <v>5</v>
      </c>
    </row>
    <row r="284" spans="1:7" x14ac:dyDescent="0.25">
      <c r="A284" s="164" t="s">
        <v>872</v>
      </c>
      <c r="B284" s="165" t="s">
        <v>873</v>
      </c>
      <c r="C284" s="166" t="s">
        <v>437</v>
      </c>
      <c r="D284" s="167"/>
      <c r="E284" s="167">
        <v>1.17</v>
      </c>
      <c r="F284" s="167">
        <v>1.17</v>
      </c>
      <c r="G284" s="140">
        <v>9</v>
      </c>
    </row>
    <row r="285" spans="1:7" x14ac:dyDescent="0.25">
      <c r="A285" s="164" t="s">
        <v>874</v>
      </c>
      <c r="B285" s="165" t="s">
        <v>875</v>
      </c>
      <c r="C285" s="166" t="s">
        <v>437</v>
      </c>
      <c r="D285" s="167"/>
      <c r="E285" s="167">
        <v>3.91</v>
      </c>
      <c r="F285" s="167">
        <v>3.91</v>
      </c>
      <c r="G285" s="140">
        <v>9</v>
      </c>
    </row>
    <row r="286" spans="1:7" x14ac:dyDescent="0.25">
      <c r="A286" s="164" t="s">
        <v>876</v>
      </c>
      <c r="B286" s="165" t="s">
        <v>877</v>
      </c>
      <c r="C286" s="166" t="s">
        <v>379</v>
      </c>
      <c r="D286" s="167"/>
      <c r="E286" s="167">
        <v>21.51</v>
      </c>
      <c r="F286" s="167">
        <v>21.51</v>
      </c>
      <c r="G286" s="140">
        <v>9</v>
      </c>
    </row>
    <row r="287" spans="1:7" x14ac:dyDescent="0.25">
      <c r="A287" s="164" t="s">
        <v>878</v>
      </c>
      <c r="B287" s="165" t="s">
        <v>879</v>
      </c>
      <c r="C287" s="166" t="s">
        <v>379</v>
      </c>
      <c r="D287" s="167"/>
      <c r="E287" s="167">
        <v>17.61</v>
      </c>
      <c r="F287" s="167">
        <v>17.61</v>
      </c>
      <c r="G287" s="140">
        <v>9</v>
      </c>
    </row>
    <row r="288" spans="1:7" x14ac:dyDescent="0.25">
      <c r="A288" s="164" t="s">
        <v>880</v>
      </c>
      <c r="B288" s="165" t="s">
        <v>881</v>
      </c>
      <c r="C288" s="166" t="s">
        <v>379</v>
      </c>
      <c r="D288" s="167"/>
      <c r="E288" s="167">
        <v>15.65</v>
      </c>
      <c r="F288" s="167">
        <v>15.65</v>
      </c>
      <c r="G288" s="140">
        <v>9</v>
      </c>
    </row>
    <row r="289" spans="1:7" ht="28.8" x14ac:dyDescent="0.25">
      <c r="A289" s="164" t="s">
        <v>882</v>
      </c>
      <c r="B289" s="165" t="s">
        <v>883</v>
      </c>
      <c r="C289" s="166" t="s">
        <v>379</v>
      </c>
      <c r="D289" s="167"/>
      <c r="E289" s="167">
        <v>11.73</v>
      </c>
      <c r="F289" s="167">
        <v>11.73</v>
      </c>
      <c r="G289" s="140">
        <v>9</v>
      </c>
    </row>
    <row r="290" spans="1:7" x14ac:dyDescent="0.25">
      <c r="A290" s="164" t="s">
        <v>884</v>
      </c>
      <c r="B290" s="165" t="s">
        <v>885</v>
      </c>
      <c r="C290" s="166" t="s">
        <v>886</v>
      </c>
      <c r="D290" s="167">
        <v>2.2599999999999998</v>
      </c>
      <c r="E290" s="167"/>
      <c r="F290" s="167">
        <v>2.2599999999999998</v>
      </c>
      <c r="G290" s="140">
        <v>9</v>
      </c>
    </row>
    <row r="291" spans="1:7" x14ac:dyDescent="0.25">
      <c r="A291" s="164" t="s">
        <v>887</v>
      </c>
      <c r="B291" s="165" t="s">
        <v>888</v>
      </c>
      <c r="C291" s="166"/>
      <c r="D291" s="167"/>
      <c r="E291" s="167"/>
      <c r="F291" s="167"/>
      <c r="G291" s="140">
        <v>5</v>
      </c>
    </row>
    <row r="292" spans="1:7" x14ac:dyDescent="0.25">
      <c r="A292" s="164" t="s">
        <v>889</v>
      </c>
      <c r="B292" s="165" t="s">
        <v>890</v>
      </c>
      <c r="C292" s="166" t="s">
        <v>379</v>
      </c>
      <c r="D292" s="167"/>
      <c r="E292" s="167">
        <v>14.11</v>
      </c>
      <c r="F292" s="167">
        <v>14.11</v>
      </c>
      <c r="G292" s="140">
        <v>9</v>
      </c>
    </row>
    <row r="293" spans="1:7" x14ac:dyDescent="0.25">
      <c r="A293" s="164" t="s">
        <v>891</v>
      </c>
      <c r="B293" s="165" t="s">
        <v>892</v>
      </c>
      <c r="C293" s="166" t="s">
        <v>379</v>
      </c>
      <c r="D293" s="167"/>
      <c r="E293" s="167">
        <v>7.06</v>
      </c>
      <c r="F293" s="167">
        <v>7.06</v>
      </c>
      <c r="G293" s="140">
        <v>9</v>
      </c>
    </row>
    <row r="294" spans="1:7" x14ac:dyDescent="0.25">
      <c r="A294" s="164" t="s">
        <v>893</v>
      </c>
      <c r="B294" s="165" t="s">
        <v>894</v>
      </c>
      <c r="C294" s="166" t="s">
        <v>437</v>
      </c>
      <c r="D294" s="167"/>
      <c r="E294" s="167">
        <v>5.29</v>
      </c>
      <c r="F294" s="167">
        <v>5.29</v>
      </c>
      <c r="G294" s="140">
        <v>9</v>
      </c>
    </row>
    <row r="295" spans="1:7" x14ac:dyDescent="0.25">
      <c r="A295" s="164" t="s">
        <v>895</v>
      </c>
      <c r="B295" s="165" t="s">
        <v>896</v>
      </c>
      <c r="C295" s="166" t="s">
        <v>437</v>
      </c>
      <c r="D295" s="167"/>
      <c r="E295" s="167">
        <v>8.82</v>
      </c>
      <c r="F295" s="167">
        <v>8.82</v>
      </c>
      <c r="G295" s="140">
        <v>9</v>
      </c>
    </row>
    <row r="296" spans="1:7" x14ac:dyDescent="0.25">
      <c r="A296" s="164" t="s">
        <v>897</v>
      </c>
      <c r="B296" s="165" t="s">
        <v>898</v>
      </c>
      <c r="C296" s="166" t="s">
        <v>379</v>
      </c>
      <c r="D296" s="167"/>
      <c r="E296" s="167">
        <v>10.74</v>
      </c>
      <c r="F296" s="167">
        <v>10.74</v>
      </c>
      <c r="G296" s="140">
        <v>9</v>
      </c>
    </row>
    <row r="297" spans="1:7" x14ac:dyDescent="0.25">
      <c r="A297" s="164" t="s">
        <v>899</v>
      </c>
      <c r="B297" s="165" t="s">
        <v>900</v>
      </c>
      <c r="C297" s="166"/>
      <c r="D297" s="167"/>
      <c r="E297" s="167"/>
      <c r="F297" s="167"/>
      <c r="G297" s="140">
        <v>5</v>
      </c>
    </row>
    <row r="298" spans="1:7" ht="28.8" x14ac:dyDescent="0.25">
      <c r="A298" s="164" t="s">
        <v>901</v>
      </c>
      <c r="B298" s="165" t="s">
        <v>902</v>
      </c>
      <c r="C298" s="166" t="s">
        <v>379</v>
      </c>
      <c r="D298" s="167"/>
      <c r="E298" s="167">
        <v>37.74</v>
      </c>
      <c r="F298" s="167">
        <v>37.74</v>
      </c>
      <c r="G298" s="140">
        <v>9</v>
      </c>
    </row>
    <row r="299" spans="1:7" x14ac:dyDescent="0.25">
      <c r="A299" s="164" t="s">
        <v>903</v>
      </c>
      <c r="B299" s="165" t="s">
        <v>904</v>
      </c>
      <c r="C299" s="166" t="s">
        <v>379</v>
      </c>
      <c r="D299" s="167"/>
      <c r="E299" s="167">
        <v>22.93</v>
      </c>
      <c r="F299" s="167">
        <v>22.93</v>
      </c>
      <c r="G299" s="140">
        <v>9</v>
      </c>
    </row>
    <row r="300" spans="1:7" x14ac:dyDescent="0.25">
      <c r="A300" s="164" t="s">
        <v>905</v>
      </c>
      <c r="B300" s="165" t="s">
        <v>906</v>
      </c>
      <c r="C300" s="166" t="s">
        <v>437</v>
      </c>
      <c r="D300" s="167"/>
      <c r="E300" s="167">
        <v>15.88</v>
      </c>
      <c r="F300" s="167">
        <v>15.88</v>
      </c>
      <c r="G300" s="140">
        <v>9</v>
      </c>
    </row>
    <row r="301" spans="1:7" x14ac:dyDescent="0.25">
      <c r="A301" s="164" t="s">
        <v>907</v>
      </c>
      <c r="B301" s="165" t="s">
        <v>908</v>
      </c>
      <c r="C301" s="166" t="s">
        <v>437</v>
      </c>
      <c r="D301" s="167"/>
      <c r="E301" s="167">
        <v>17.64</v>
      </c>
      <c r="F301" s="167">
        <v>17.64</v>
      </c>
      <c r="G301" s="140">
        <v>9</v>
      </c>
    </row>
    <row r="302" spans="1:7" x14ac:dyDescent="0.25">
      <c r="A302" s="164" t="s">
        <v>909</v>
      </c>
      <c r="B302" s="165" t="s">
        <v>910</v>
      </c>
      <c r="C302" s="166" t="s">
        <v>437</v>
      </c>
      <c r="D302" s="167"/>
      <c r="E302" s="167">
        <v>14.11</v>
      </c>
      <c r="F302" s="167">
        <v>14.11</v>
      </c>
      <c r="G302" s="140">
        <v>9</v>
      </c>
    </row>
    <row r="303" spans="1:7" x14ac:dyDescent="0.25">
      <c r="A303" s="164" t="s">
        <v>911</v>
      </c>
      <c r="B303" s="165" t="s">
        <v>912</v>
      </c>
      <c r="C303" s="166"/>
      <c r="D303" s="167"/>
      <c r="E303" s="167"/>
      <c r="F303" s="167"/>
      <c r="G303" s="140">
        <v>5</v>
      </c>
    </row>
    <row r="304" spans="1:7" x14ac:dyDescent="0.25">
      <c r="A304" s="164" t="s">
        <v>913</v>
      </c>
      <c r="B304" s="165" t="s">
        <v>914</v>
      </c>
      <c r="C304" s="166" t="s">
        <v>379</v>
      </c>
      <c r="D304" s="167"/>
      <c r="E304" s="167">
        <v>49.47</v>
      </c>
      <c r="F304" s="167">
        <v>49.47</v>
      </c>
      <c r="G304" s="140">
        <v>9</v>
      </c>
    </row>
    <row r="305" spans="1:7" x14ac:dyDescent="0.25">
      <c r="A305" s="164" t="s">
        <v>915</v>
      </c>
      <c r="B305" s="165" t="s">
        <v>916</v>
      </c>
      <c r="C305" s="166" t="s">
        <v>379</v>
      </c>
      <c r="D305" s="167"/>
      <c r="E305" s="167">
        <v>10.58</v>
      </c>
      <c r="F305" s="167">
        <v>10.58</v>
      </c>
      <c r="G305" s="140">
        <v>9</v>
      </c>
    </row>
    <row r="306" spans="1:7" x14ac:dyDescent="0.25">
      <c r="A306" s="164" t="s">
        <v>917</v>
      </c>
      <c r="B306" s="165" t="s">
        <v>918</v>
      </c>
      <c r="C306" s="166" t="s">
        <v>379</v>
      </c>
      <c r="D306" s="167"/>
      <c r="E306" s="167">
        <v>13.69</v>
      </c>
      <c r="F306" s="167">
        <v>13.69</v>
      </c>
      <c r="G306" s="140">
        <v>9</v>
      </c>
    </row>
    <row r="307" spans="1:7" x14ac:dyDescent="0.25">
      <c r="A307" s="164" t="s">
        <v>919</v>
      </c>
      <c r="B307" s="165" t="s">
        <v>920</v>
      </c>
      <c r="C307" s="166" t="s">
        <v>379</v>
      </c>
      <c r="D307" s="167"/>
      <c r="E307" s="167">
        <v>23.47</v>
      </c>
      <c r="F307" s="167">
        <v>23.47</v>
      </c>
      <c r="G307" s="140">
        <v>9</v>
      </c>
    </row>
    <row r="308" spans="1:7" x14ac:dyDescent="0.25">
      <c r="A308" s="164" t="s">
        <v>921</v>
      </c>
      <c r="B308" s="165" t="s">
        <v>922</v>
      </c>
      <c r="C308" s="166" t="s">
        <v>437</v>
      </c>
      <c r="D308" s="167"/>
      <c r="E308" s="167">
        <v>11.73</v>
      </c>
      <c r="F308" s="167">
        <v>11.73</v>
      </c>
      <c r="G308" s="140">
        <v>9</v>
      </c>
    </row>
    <row r="309" spans="1:7" x14ac:dyDescent="0.25">
      <c r="A309" s="164" t="s">
        <v>923</v>
      </c>
      <c r="B309" s="165" t="s">
        <v>924</v>
      </c>
      <c r="C309" s="166" t="s">
        <v>437</v>
      </c>
      <c r="D309" s="167"/>
      <c r="E309" s="167">
        <v>2.65</v>
      </c>
      <c r="F309" s="167">
        <v>2.65</v>
      </c>
      <c r="G309" s="140">
        <v>9</v>
      </c>
    </row>
    <row r="310" spans="1:7" x14ac:dyDescent="0.25">
      <c r="A310" s="164" t="s">
        <v>925</v>
      </c>
      <c r="B310" s="165" t="s">
        <v>926</v>
      </c>
      <c r="C310" s="166"/>
      <c r="D310" s="167"/>
      <c r="E310" s="167"/>
      <c r="F310" s="167"/>
      <c r="G310" s="140">
        <v>5</v>
      </c>
    </row>
    <row r="311" spans="1:7" x14ac:dyDescent="0.25">
      <c r="A311" s="164" t="s">
        <v>927</v>
      </c>
      <c r="B311" s="165" t="s">
        <v>928</v>
      </c>
      <c r="C311" s="166" t="s">
        <v>379</v>
      </c>
      <c r="D311" s="167"/>
      <c r="E311" s="167">
        <v>49.47</v>
      </c>
      <c r="F311" s="167">
        <v>49.47</v>
      </c>
      <c r="G311" s="140">
        <v>9</v>
      </c>
    </row>
    <row r="312" spans="1:7" x14ac:dyDescent="0.25">
      <c r="A312" s="164" t="s">
        <v>929</v>
      </c>
      <c r="B312" s="165" t="s">
        <v>930</v>
      </c>
      <c r="C312" s="166" t="s">
        <v>379</v>
      </c>
      <c r="D312" s="167"/>
      <c r="E312" s="167">
        <v>3.91</v>
      </c>
      <c r="F312" s="167">
        <v>3.91</v>
      </c>
      <c r="G312" s="140">
        <v>9</v>
      </c>
    </row>
    <row r="313" spans="1:7" x14ac:dyDescent="0.25">
      <c r="A313" s="164" t="s">
        <v>931</v>
      </c>
      <c r="B313" s="165" t="s">
        <v>932</v>
      </c>
      <c r="C313" s="166" t="s">
        <v>437</v>
      </c>
      <c r="D313" s="167"/>
      <c r="E313" s="167">
        <v>3.64</v>
      </c>
      <c r="F313" s="167">
        <v>3.64</v>
      </c>
      <c r="G313" s="140">
        <v>9</v>
      </c>
    </row>
    <row r="314" spans="1:7" x14ac:dyDescent="0.25">
      <c r="A314" s="164" t="s">
        <v>933</v>
      </c>
      <c r="B314" s="165" t="s">
        <v>934</v>
      </c>
      <c r="C314" s="166" t="s">
        <v>437</v>
      </c>
      <c r="D314" s="167"/>
      <c r="E314" s="167">
        <v>0.88</v>
      </c>
      <c r="F314" s="167">
        <v>0.88</v>
      </c>
      <c r="G314" s="140">
        <v>9</v>
      </c>
    </row>
    <row r="315" spans="1:7" ht="28.8" x14ac:dyDescent="0.25">
      <c r="A315" s="164" t="s">
        <v>935</v>
      </c>
      <c r="B315" s="165" t="s">
        <v>936</v>
      </c>
      <c r="C315" s="166" t="s">
        <v>379</v>
      </c>
      <c r="D315" s="167"/>
      <c r="E315" s="167">
        <v>43.04</v>
      </c>
      <c r="F315" s="167">
        <v>43.04</v>
      </c>
      <c r="G315" s="140">
        <v>9</v>
      </c>
    </row>
    <row r="316" spans="1:7" x14ac:dyDescent="0.25">
      <c r="A316" s="164" t="s">
        <v>937</v>
      </c>
      <c r="B316" s="165" t="s">
        <v>938</v>
      </c>
      <c r="C316" s="166"/>
      <c r="D316" s="167"/>
      <c r="E316" s="167"/>
      <c r="F316" s="167"/>
      <c r="G316" s="140">
        <v>5</v>
      </c>
    </row>
    <row r="317" spans="1:7" x14ac:dyDescent="0.25">
      <c r="A317" s="164" t="s">
        <v>939</v>
      </c>
      <c r="B317" s="165" t="s">
        <v>940</v>
      </c>
      <c r="C317" s="166" t="s">
        <v>379</v>
      </c>
      <c r="D317" s="167"/>
      <c r="E317" s="167">
        <v>10.95</v>
      </c>
      <c r="F317" s="167">
        <v>10.95</v>
      </c>
      <c r="G317" s="140">
        <v>9</v>
      </c>
    </row>
    <row r="318" spans="1:7" x14ac:dyDescent="0.25">
      <c r="A318" s="164" t="s">
        <v>941</v>
      </c>
      <c r="B318" s="165" t="s">
        <v>942</v>
      </c>
      <c r="C318" s="166" t="s">
        <v>379</v>
      </c>
      <c r="D318" s="167"/>
      <c r="E318" s="167">
        <v>5.87</v>
      </c>
      <c r="F318" s="167">
        <v>5.87</v>
      </c>
      <c r="G318" s="140">
        <v>9</v>
      </c>
    </row>
    <row r="319" spans="1:7" x14ac:dyDescent="0.25">
      <c r="A319" s="164" t="s">
        <v>943</v>
      </c>
      <c r="B319" s="165" t="s">
        <v>944</v>
      </c>
      <c r="C319" s="166" t="s">
        <v>379</v>
      </c>
      <c r="D319" s="167"/>
      <c r="E319" s="167">
        <v>4.41</v>
      </c>
      <c r="F319" s="167">
        <v>4.41</v>
      </c>
      <c r="G319" s="140">
        <v>9</v>
      </c>
    </row>
    <row r="320" spans="1:7" x14ac:dyDescent="0.25">
      <c r="A320" s="164" t="s">
        <v>945</v>
      </c>
      <c r="B320" s="165" t="s">
        <v>946</v>
      </c>
      <c r="C320" s="166"/>
      <c r="D320" s="167"/>
      <c r="E320" s="167"/>
      <c r="F320" s="167"/>
      <c r="G320" s="140">
        <v>5</v>
      </c>
    </row>
    <row r="321" spans="1:7" x14ac:dyDescent="0.25">
      <c r="A321" s="164" t="s">
        <v>947</v>
      </c>
      <c r="B321" s="165" t="s">
        <v>948</v>
      </c>
      <c r="C321" s="166" t="s">
        <v>327</v>
      </c>
      <c r="D321" s="167"/>
      <c r="E321" s="167">
        <v>19.559999999999999</v>
      </c>
      <c r="F321" s="167">
        <v>19.559999999999999</v>
      </c>
      <c r="G321" s="140">
        <v>9</v>
      </c>
    </row>
    <row r="322" spans="1:7" ht="28.8" x14ac:dyDescent="0.25">
      <c r="A322" s="164" t="s">
        <v>949</v>
      </c>
      <c r="B322" s="165" t="s">
        <v>950</v>
      </c>
      <c r="C322" s="166" t="s">
        <v>437</v>
      </c>
      <c r="D322" s="167"/>
      <c r="E322" s="167">
        <v>1.5</v>
      </c>
      <c r="F322" s="167">
        <v>1.5</v>
      </c>
      <c r="G322" s="140">
        <v>9</v>
      </c>
    </row>
    <row r="323" spans="1:7" ht="28.8" x14ac:dyDescent="0.25">
      <c r="A323" s="164" t="s">
        <v>951</v>
      </c>
      <c r="B323" s="165" t="s">
        <v>952</v>
      </c>
      <c r="C323" s="166" t="s">
        <v>437</v>
      </c>
      <c r="D323" s="167"/>
      <c r="E323" s="167">
        <v>11.73</v>
      </c>
      <c r="F323" s="167">
        <v>11.73</v>
      </c>
      <c r="G323" s="140">
        <v>9</v>
      </c>
    </row>
    <row r="324" spans="1:7" ht="28.8" x14ac:dyDescent="0.25">
      <c r="A324" s="164" t="s">
        <v>953</v>
      </c>
      <c r="B324" s="165" t="s">
        <v>954</v>
      </c>
      <c r="C324" s="166" t="s">
        <v>379</v>
      </c>
      <c r="D324" s="167"/>
      <c r="E324" s="167">
        <v>5.29</v>
      </c>
      <c r="F324" s="167">
        <v>5.29</v>
      </c>
      <c r="G324" s="140">
        <v>9</v>
      </c>
    </row>
    <row r="325" spans="1:7" x14ac:dyDescent="0.25">
      <c r="A325" s="164" t="s">
        <v>955</v>
      </c>
      <c r="B325" s="165" t="s">
        <v>956</v>
      </c>
      <c r="C325" s="166" t="s">
        <v>379</v>
      </c>
      <c r="D325" s="167"/>
      <c r="E325" s="167">
        <v>17.61</v>
      </c>
      <c r="F325" s="167">
        <v>17.61</v>
      </c>
      <c r="G325" s="140">
        <v>9</v>
      </c>
    </row>
    <row r="326" spans="1:7" x14ac:dyDescent="0.25">
      <c r="A326" s="164" t="s">
        <v>957</v>
      </c>
      <c r="B326" s="165" t="s">
        <v>958</v>
      </c>
      <c r="C326" s="166"/>
      <c r="D326" s="167"/>
      <c r="E326" s="167"/>
      <c r="F326" s="167"/>
      <c r="G326" s="140">
        <v>5</v>
      </c>
    </row>
    <row r="327" spans="1:7" x14ac:dyDescent="0.25">
      <c r="A327" s="164" t="s">
        <v>959</v>
      </c>
      <c r="B327" s="165" t="s">
        <v>960</v>
      </c>
      <c r="C327" s="166" t="s">
        <v>379</v>
      </c>
      <c r="D327" s="167"/>
      <c r="E327" s="167">
        <v>27.39</v>
      </c>
      <c r="F327" s="167">
        <v>27.39</v>
      </c>
      <c r="G327" s="140">
        <v>9</v>
      </c>
    </row>
    <row r="328" spans="1:7" x14ac:dyDescent="0.25">
      <c r="A328" s="164" t="s">
        <v>961</v>
      </c>
      <c r="B328" s="165" t="s">
        <v>962</v>
      </c>
      <c r="C328" s="166" t="s">
        <v>327</v>
      </c>
      <c r="D328" s="167"/>
      <c r="E328" s="167">
        <v>22.93</v>
      </c>
      <c r="F328" s="167">
        <v>22.93</v>
      </c>
      <c r="G328" s="140">
        <v>9</v>
      </c>
    </row>
    <row r="329" spans="1:7" ht="28.8" x14ac:dyDescent="0.25">
      <c r="A329" s="164" t="s">
        <v>963</v>
      </c>
      <c r="B329" s="165" t="s">
        <v>964</v>
      </c>
      <c r="C329" s="166" t="s">
        <v>437</v>
      </c>
      <c r="D329" s="167"/>
      <c r="E329" s="167">
        <v>9.39</v>
      </c>
      <c r="F329" s="167">
        <v>9.39</v>
      </c>
      <c r="G329" s="140">
        <v>9</v>
      </c>
    </row>
    <row r="330" spans="1:7" x14ac:dyDescent="0.25">
      <c r="A330" s="164" t="s">
        <v>965</v>
      </c>
      <c r="B330" s="165" t="s">
        <v>966</v>
      </c>
      <c r="C330" s="166" t="s">
        <v>437</v>
      </c>
      <c r="D330" s="167"/>
      <c r="E330" s="167">
        <v>6.44</v>
      </c>
      <c r="F330" s="167">
        <v>6.44</v>
      </c>
      <c r="G330" s="140">
        <v>9</v>
      </c>
    </row>
    <row r="331" spans="1:7" x14ac:dyDescent="0.25">
      <c r="A331" s="164" t="s">
        <v>967</v>
      </c>
      <c r="B331" s="165" t="s">
        <v>968</v>
      </c>
      <c r="C331" s="166" t="s">
        <v>379</v>
      </c>
      <c r="D331" s="167"/>
      <c r="E331" s="167">
        <v>27.39</v>
      </c>
      <c r="F331" s="167">
        <v>27.39</v>
      </c>
      <c r="G331" s="140">
        <v>9</v>
      </c>
    </row>
    <row r="332" spans="1:7" x14ac:dyDescent="0.25">
      <c r="A332" s="164" t="s">
        <v>969</v>
      </c>
      <c r="B332" s="165" t="s">
        <v>970</v>
      </c>
      <c r="C332" s="166" t="s">
        <v>437</v>
      </c>
      <c r="D332" s="167"/>
      <c r="E332" s="167">
        <v>31.29</v>
      </c>
      <c r="F332" s="167">
        <v>31.29</v>
      </c>
      <c r="G332" s="140">
        <v>9</v>
      </c>
    </row>
    <row r="333" spans="1:7" ht="28.8" x14ac:dyDescent="0.25">
      <c r="A333" s="164" t="s">
        <v>971</v>
      </c>
      <c r="B333" s="165" t="s">
        <v>972</v>
      </c>
      <c r="C333" s="166" t="s">
        <v>327</v>
      </c>
      <c r="D333" s="167"/>
      <c r="E333" s="167">
        <v>22.93</v>
      </c>
      <c r="F333" s="167">
        <v>22.93</v>
      </c>
      <c r="G333" s="140">
        <v>9</v>
      </c>
    </row>
    <row r="334" spans="1:7" x14ac:dyDescent="0.25">
      <c r="A334" s="164" t="s">
        <v>973</v>
      </c>
      <c r="B334" s="165" t="s">
        <v>974</v>
      </c>
      <c r="C334" s="166" t="s">
        <v>379</v>
      </c>
      <c r="D334" s="167"/>
      <c r="E334" s="167">
        <v>3.72</v>
      </c>
      <c r="F334" s="167">
        <v>3.72</v>
      </c>
      <c r="G334" s="140">
        <v>9</v>
      </c>
    </row>
    <row r="335" spans="1:7" x14ac:dyDescent="0.25">
      <c r="A335" s="164" t="s">
        <v>975</v>
      </c>
      <c r="B335" s="165" t="s">
        <v>976</v>
      </c>
      <c r="C335" s="166"/>
      <c r="D335" s="167"/>
      <c r="E335" s="167"/>
      <c r="F335" s="167"/>
      <c r="G335" s="140">
        <v>5</v>
      </c>
    </row>
    <row r="336" spans="1:7" x14ac:dyDescent="0.25">
      <c r="A336" s="164" t="s">
        <v>977</v>
      </c>
      <c r="B336" s="165" t="s">
        <v>978</v>
      </c>
      <c r="C336" s="166" t="s">
        <v>327</v>
      </c>
      <c r="D336" s="167"/>
      <c r="E336" s="167">
        <v>10.74</v>
      </c>
      <c r="F336" s="167">
        <v>10.74</v>
      </c>
      <c r="G336" s="140">
        <v>9</v>
      </c>
    </row>
    <row r="337" spans="1:7" x14ac:dyDescent="0.25">
      <c r="A337" s="164" t="s">
        <v>979</v>
      </c>
      <c r="B337" s="165" t="s">
        <v>980</v>
      </c>
      <c r="C337" s="166" t="s">
        <v>327</v>
      </c>
      <c r="D337" s="167"/>
      <c r="E337" s="167">
        <v>4.3</v>
      </c>
      <c r="F337" s="167">
        <v>4.3</v>
      </c>
      <c r="G337" s="140">
        <v>9</v>
      </c>
    </row>
    <row r="338" spans="1:7" x14ac:dyDescent="0.25">
      <c r="A338" s="164" t="s">
        <v>981</v>
      </c>
      <c r="B338" s="165" t="s">
        <v>982</v>
      </c>
      <c r="C338" s="166" t="s">
        <v>327</v>
      </c>
      <c r="D338" s="167"/>
      <c r="E338" s="167">
        <v>2.15</v>
      </c>
      <c r="F338" s="167">
        <v>2.15</v>
      </c>
      <c r="G338" s="140">
        <v>9</v>
      </c>
    </row>
    <row r="339" spans="1:7" x14ac:dyDescent="0.25">
      <c r="A339" s="164" t="s">
        <v>983</v>
      </c>
      <c r="B339" s="165" t="s">
        <v>984</v>
      </c>
      <c r="C339" s="166" t="s">
        <v>327</v>
      </c>
      <c r="D339" s="167"/>
      <c r="E339" s="167">
        <v>16.93</v>
      </c>
      <c r="F339" s="167">
        <v>16.93</v>
      </c>
      <c r="G339" s="140">
        <v>9</v>
      </c>
    </row>
    <row r="340" spans="1:7" x14ac:dyDescent="0.25">
      <c r="A340" s="164" t="s">
        <v>985</v>
      </c>
      <c r="B340" s="165" t="s">
        <v>986</v>
      </c>
      <c r="C340" s="166"/>
      <c r="D340" s="167"/>
      <c r="E340" s="167"/>
      <c r="F340" s="167"/>
      <c r="G340" s="140">
        <v>5</v>
      </c>
    </row>
    <row r="341" spans="1:7" x14ac:dyDescent="0.25">
      <c r="A341" s="164" t="s">
        <v>987</v>
      </c>
      <c r="B341" s="165" t="s">
        <v>988</v>
      </c>
      <c r="C341" s="166" t="s">
        <v>327</v>
      </c>
      <c r="D341" s="167"/>
      <c r="E341" s="167">
        <v>38.6</v>
      </c>
      <c r="F341" s="167">
        <v>38.6</v>
      </c>
      <c r="G341" s="140">
        <v>9</v>
      </c>
    </row>
    <row r="342" spans="1:7" x14ac:dyDescent="0.25">
      <c r="A342" s="164" t="s">
        <v>989</v>
      </c>
      <c r="B342" s="165" t="s">
        <v>990</v>
      </c>
      <c r="C342" s="166" t="s">
        <v>379</v>
      </c>
      <c r="D342" s="167"/>
      <c r="E342" s="167">
        <v>54.77</v>
      </c>
      <c r="F342" s="167">
        <v>54.77</v>
      </c>
      <c r="G342" s="140">
        <v>9</v>
      </c>
    </row>
    <row r="343" spans="1:7" x14ac:dyDescent="0.25">
      <c r="A343" s="164" t="s">
        <v>991</v>
      </c>
      <c r="B343" s="165" t="s">
        <v>992</v>
      </c>
      <c r="C343" s="166" t="s">
        <v>327</v>
      </c>
      <c r="D343" s="167"/>
      <c r="E343" s="167">
        <v>12.89</v>
      </c>
      <c r="F343" s="167">
        <v>12.89</v>
      </c>
      <c r="G343" s="140">
        <v>9</v>
      </c>
    </row>
    <row r="344" spans="1:7" x14ac:dyDescent="0.25">
      <c r="A344" s="164" t="s">
        <v>993</v>
      </c>
      <c r="B344" s="165" t="s">
        <v>994</v>
      </c>
      <c r="C344" s="166" t="s">
        <v>327</v>
      </c>
      <c r="D344" s="167"/>
      <c r="E344" s="167">
        <v>5.37</v>
      </c>
      <c r="F344" s="167">
        <v>5.37</v>
      </c>
      <c r="G344" s="140">
        <v>9</v>
      </c>
    </row>
    <row r="345" spans="1:7" x14ac:dyDescent="0.25">
      <c r="A345" s="164" t="s">
        <v>995</v>
      </c>
      <c r="B345" s="165" t="s">
        <v>996</v>
      </c>
      <c r="C345" s="166" t="s">
        <v>327</v>
      </c>
      <c r="D345" s="167"/>
      <c r="E345" s="167">
        <v>49.34</v>
      </c>
      <c r="F345" s="167">
        <v>49.34</v>
      </c>
      <c r="G345" s="140">
        <v>9</v>
      </c>
    </row>
    <row r="346" spans="1:7" x14ac:dyDescent="0.25">
      <c r="A346" s="164" t="s">
        <v>997</v>
      </c>
      <c r="B346" s="165" t="s">
        <v>998</v>
      </c>
      <c r="C346" s="166" t="s">
        <v>327</v>
      </c>
      <c r="D346" s="167"/>
      <c r="E346" s="167">
        <v>28.3</v>
      </c>
      <c r="F346" s="167">
        <v>28.3</v>
      </c>
      <c r="G346" s="140">
        <v>9</v>
      </c>
    </row>
    <row r="347" spans="1:7" x14ac:dyDescent="0.25">
      <c r="A347" s="164" t="s">
        <v>999</v>
      </c>
      <c r="B347" s="165" t="s">
        <v>1000</v>
      </c>
      <c r="C347" s="166" t="s">
        <v>327</v>
      </c>
      <c r="D347" s="167"/>
      <c r="E347" s="167">
        <v>28.3</v>
      </c>
      <c r="F347" s="167">
        <v>28.3</v>
      </c>
      <c r="G347" s="140">
        <v>9</v>
      </c>
    </row>
    <row r="348" spans="1:7" x14ac:dyDescent="0.25">
      <c r="A348" s="164" t="s">
        <v>1001</v>
      </c>
      <c r="B348" s="165" t="s">
        <v>1002</v>
      </c>
      <c r="C348" s="166" t="s">
        <v>327</v>
      </c>
      <c r="D348" s="167"/>
      <c r="E348" s="167">
        <v>6.69</v>
      </c>
      <c r="F348" s="167">
        <v>6.69</v>
      </c>
      <c r="G348" s="140">
        <v>9</v>
      </c>
    </row>
    <row r="349" spans="1:7" x14ac:dyDescent="0.25">
      <c r="A349" s="164" t="s">
        <v>1003</v>
      </c>
      <c r="B349" s="165" t="s">
        <v>1004</v>
      </c>
      <c r="C349" s="166" t="s">
        <v>327</v>
      </c>
      <c r="D349" s="167"/>
      <c r="E349" s="167">
        <v>10.29</v>
      </c>
      <c r="F349" s="167">
        <v>10.29</v>
      </c>
      <c r="G349" s="140">
        <v>9</v>
      </c>
    </row>
    <row r="350" spans="1:7" x14ac:dyDescent="0.25">
      <c r="A350" s="164" t="s">
        <v>1005</v>
      </c>
      <c r="B350" s="165" t="s">
        <v>1006</v>
      </c>
      <c r="C350" s="166" t="s">
        <v>327</v>
      </c>
      <c r="D350" s="167"/>
      <c r="E350" s="167">
        <v>19.55</v>
      </c>
      <c r="F350" s="167">
        <v>19.55</v>
      </c>
      <c r="G350" s="140">
        <v>9</v>
      </c>
    </row>
    <row r="351" spans="1:7" x14ac:dyDescent="0.25">
      <c r="A351" s="164" t="s">
        <v>1007</v>
      </c>
      <c r="B351" s="165" t="s">
        <v>1008</v>
      </c>
      <c r="C351" s="166"/>
      <c r="D351" s="167"/>
      <c r="E351" s="167"/>
      <c r="F351" s="167"/>
      <c r="G351" s="140">
        <v>5</v>
      </c>
    </row>
    <row r="352" spans="1:7" x14ac:dyDescent="0.25">
      <c r="A352" s="164" t="s">
        <v>1009</v>
      </c>
      <c r="B352" s="165" t="s">
        <v>1010</v>
      </c>
      <c r="C352" s="166" t="s">
        <v>327</v>
      </c>
      <c r="D352" s="167"/>
      <c r="E352" s="167">
        <v>81.97</v>
      </c>
      <c r="F352" s="167">
        <v>81.97</v>
      </c>
      <c r="G352" s="140">
        <v>9</v>
      </c>
    </row>
    <row r="353" spans="1:7" x14ac:dyDescent="0.25">
      <c r="A353" s="164" t="s">
        <v>1011</v>
      </c>
      <c r="B353" s="165" t="s">
        <v>1012</v>
      </c>
      <c r="C353" s="166" t="s">
        <v>327</v>
      </c>
      <c r="D353" s="167"/>
      <c r="E353" s="167">
        <v>65.06</v>
      </c>
      <c r="F353" s="167">
        <v>65.06</v>
      </c>
      <c r="G353" s="140">
        <v>9</v>
      </c>
    </row>
    <row r="354" spans="1:7" x14ac:dyDescent="0.25">
      <c r="A354" s="164" t="s">
        <v>1013</v>
      </c>
      <c r="B354" s="165" t="s">
        <v>1014</v>
      </c>
      <c r="C354" s="166"/>
      <c r="D354" s="167"/>
      <c r="E354" s="167"/>
      <c r="F354" s="167"/>
      <c r="G354" s="140">
        <v>5</v>
      </c>
    </row>
    <row r="355" spans="1:7" x14ac:dyDescent="0.25">
      <c r="A355" s="164" t="s">
        <v>1015</v>
      </c>
      <c r="B355" s="165" t="s">
        <v>1016</v>
      </c>
      <c r="C355" s="166" t="s">
        <v>379</v>
      </c>
      <c r="D355" s="167"/>
      <c r="E355" s="167">
        <v>5.29</v>
      </c>
      <c r="F355" s="167">
        <v>5.29</v>
      </c>
      <c r="G355" s="140">
        <v>9</v>
      </c>
    </row>
    <row r="356" spans="1:7" x14ac:dyDescent="0.25">
      <c r="A356" s="164" t="s">
        <v>1017</v>
      </c>
      <c r="B356" s="165" t="s">
        <v>1018</v>
      </c>
      <c r="C356" s="166" t="s">
        <v>379</v>
      </c>
      <c r="D356" s="167"/>
      <c r="E356" s="167">
        <v>0.88</v>
      </c>
      <c r="F356" s="167">
        <v>0.88</v>
      </c>
      <c r="G356" s="140">
        <v>9</v>
      </c>
    </row>
    <row r="357" spans="1:7" x14ac:dyDescent="0.25">
      <c r="A357" s="164" t="s">
        <v>1019</v>
      </c>
      <c r="B357" s="165" t="s">
        <v>1020</v>
      </c>
      <c r="C357" s="166"/>
      <c r="D357" s="167"/>
      <c r="E357" s="167"/>
      <c r="F357" s="167"/>
      <c r="G357" s="140">
        <v>5</v>
      </c>
    </row>
    <row r="358" spans="1:7" ht="28.8" x14ac:dyDescent="0.25">
      <c r="A358" s="164" t="s">
        <v>1021</v>
      </c>
      <c r="B358" s="165" t="s">
        <v>1022</v>
      </c>
      <c r="C358" s="166" t="s">
        <v>379</v>
      </c>
      <c r="D358" s="167"/>
      <c r="E358" s="167">
        <v>12.87</v>
      </c>
      <c r="F358" s="167">
        <v>12.87</v>
      </c>
      <c r="G358" s="140">
        <v>9</v>
      </c>
    </row>
    <row r="359" spans="1:7" x14ac:dyDescent="0.25">
      <c r="A359" s="164" t="s">
        <v>1023</v>
      </c>
      <c r="B359" s="165" t="s">
        <v>1024</v>
      </c>
      <c r="C359" s="166" t="s">
        <v>379</v>
      </c>
      <c r="D359" s="167"/>
      <c r="E359" s="167">
        <v>39.119999999999997</v>
      </c>
      <c r="F359" s="167">
        <v>39.119999999999997</v>
      </c>
      <c r="G359" s="140">
        <v>9</v>
      </c>
    </row>
    <row r="360" spans="1:7" x14ac:dyDescent="0.25">
      <c r="A360" s="164" t="s">
        <v>1025</v>
      </c>
      <c r="B360" s="165" t="s">
        <v>1026</v>
      </c>
      <c r="C360" s="166"/>
      <c r="D360" s="167"/>
      <c r="E360" s="167"/>
      <c r="F360" s="167"/>
      <c r="G360" s="140">
        <v>5</v>
      </c>
    </row>
    <row r="361" spans="1:7" ht="28.8" x14ac:dyDescent="0.25">
      <c r="A361" s="164" t="s">
        <v>1027</v>
      </c>
      <c r="B361" s="165" t="s">
        <v>1028</v>
      </c>
      <c r="C361" s="166" t="s">
        <v>327</v>
      </c>
      <c r="D361" s="167"/>
      <c r="E361" s="167">
        <v>17.350000000000001</v>
      </c>
      <c r="F361" s="167">
        <v>17.350000000000001</v>
      </c>
      <c r="G361" s="140">
        <v>9</v>
      </c>
    </row>
    <row r="362" spans="1:7" ht="28.8" x14ac:dyDescent="0.25">
      <c r="A362" s="164" t="s">
        <v>1029</v>
      </c>
      <c r="B362" s="165" t="s">
        <v>1030</v>
      </c>
      <c r="C362" s="166" t="s">
        <v>327</v>
      </c>
      <c r="D362" s="167"/>
      <c r="E362" s="167">
        <v>65.06</v>
      </c>
      <c r="F362" s="167">
        <v>65.06</v>
      </c>
      <c r="G362" s="140">
        <v>9</v>
      </c>
    </row>
    <row r="363" spans="1:7" x14ac:dyDescent="0.25">
      <c r="A363" s="164" t="s">
        <v>1031</v>
      </c>
      <c r="B363" s="165" t="s">
        <v>1032</v>
      </c>
      <c r="C363" s="166" t="s">
        <v>327</v>
      </c>
      <c r="D363" s="167"/>
      <c r="E363" s="167">
        <v>21.69</v>
      </c>
      <c r="F363" s="167">
        <v>21.69</v>
      </c>
      <c r="G363" s="140">
        <v>9</v>
      </c>
    </row>
    <row r="364" spans="1:7" x14ac:dyDescent="0.25">
      <c r="A364" s="164" t="s">
        <v>1033</v>
      </c>
      <c r="B364" s="165" t="s">
        <v>1034</v>
      </c>
      <c r="C364" s="166" t="s">
        <v>437</v>
      </c>
      <c r="D364" s="167"/>
      <c r="E364" s="167">
        <v>17.350000000000001</v>
      </c>
      <c r="F364" s="167">
        <v>17.350000000000001</v>
      </c>
      <c r="G364" s="140">
        <v>9</v>
      </c>
    </row>
    <row r="365" spans="1:7" x14ac:dyDescent="0.25">
      <c r="A365" s="164" t="s">
        <v>1035</v>
      </c>
      <c r="B365" s="165" t="s">
        <v>1036</v>
      </c>
      <c r="C365" s="166" t="s">
        <v>327</v>
      </c>
      <c r="D365" s="167"/>
      <c r="E365" s="167">
        <v>6.51</v>
      </c>
      <c r="F365" s="167">
        <v>6.51</v>
      </c>
      <c r="G365" s="140">
        <v>9</v>
      </c>
    </row>
    <row r="366" spans="1:7" x14ac:dyDescent="0.25">
      <c r="A366" s="164" t="s">
        <v>1037</v>
      </c>
      <c r="B366" s="165" t="s">
        <v>1038</v>
      </c>
      <c r="C366" s="166" t="s">
        <v>327</v>
      </c>
      <c r="D366" s="167"/>
      <c r="E366" s="167">
        <v>6.51</v>
      </c>
      <c r="F366" s="167">
        <v>6.51</v>
      </c>
      <c r="G366" s="140">
        <v>9</v>
      </c>
    </row>
    <row r="367" spans="1:7" x14ac:dyDescent="0.25">
      <c r="A367" s="164" t="s">
        <v>1039</v>
      </c>
      <c r="B367" s="165" t="s">
        <v>1040</v>
      </c>
      <c r="C367" s="166" t="s">
        <v>327</v>
      </c>
      <c r="D367" s="167"/>
      <c r="E367" s="167">
        <v>43.37</v>
      </c>
      <c r="F367" s="167">
        <v>43.37</v>
      </c>
      <c r="G367" s="140">
        <v>9</v>
      </c>
    </row>
    <row r="368" spans="1:7" x14ac:dyDescent="0.25">
      <c r="A368" s="164" t="s">
        <v>1041</v>
      </c>
      <c r="B368" s="165" t="s">
        <v>1042</v>
      </c>
      <c r="C368" s="166" t="s">
        <v>327</v>
      </c>
      <c r="D368" s="167"/>
      <c r="E368" s="167">
        <v>21.69</v>
      </c>
      <c r="F368" s="167">
        <v>21.69</v>
      </c>
      <c r="G368" s="140">
        <v>9</v>
      </c>
    </row>
    <row r="369" spans="1:7" x14ac:dyDescent="0.25">
      <c r="A369" s="164" t="s">
        <v>1043</v>
      </c>
      <c r="B369" s="165" t="s">
        <v>1044</v>
      </c>
      <c r="C369" s="166" t="s">
        <v>327</v>
      </c>
      <c r="D369" s="167"/>
      <c r="E369" s="167">
        <v>19.52</v>
      </c>
      <c r="F369" s="167">
        <v>19.52</v>
      </c>
      <c r="G369" s="140">
        <v>9</v>
      </c>
    </row>
    <row r="370" spans="1:7" x14ac:dyDescent="0.25">
      <c r="A370" s="164" t="s">
        <v>1045</v>
      </c>
      <c r="B370" s="165" t="s">
        <v>1046</v>
      </c>
      <c r="C370" s="166" t="s">
        <v>327</v>
      </c>
      <c r="D370" s="167"/>
      <c r="E370" s="167">
        <v>17.350000000000001</v>
      </c>
      <c r="F370" s="167">
        <v>17.350000000000001</v>
      </c>
      <c r="G370" s="140">
        <v>9</v>
      </c>
    </row>
    <row r="371" spans="1:7" x14ac:dyDescent="0.25">
      <c r="A371" s="164" t="s">
        <v>1047</v>
      </c>
      <c r="B371" s="165" t="s">
        <v>1048</v>
      </c>
      <c r="C371" s="166" t="s">
        <v>327</v>
      </c>
      <c r="D371" s="167"/>
      <c r="E371" s="167">
        <v>17.350000000000001</v>
      </c>
      <c r="F371" s="167">
        <v>17.350000000000001</v>
      </c>
      <c r="G371" s="140">
        <v>9</v>
      </c>
    </row>
    <row r="372" spans="1:7" x14ac:dyDescent="0.25">
      <c r="A372" s="164" t="s">
        <v>1049</v>
      </c>
      <c r="B372" s="165" t="s">
        <v>1050</v>
      </c>
      <c r="C372" s="166" t="s">
        <v>327</v>
      </c>
      <c r="D372" s="167"/>
      <c r="E372" s="167">
        <v>13.01</v>
      </c>
      <c r="F372" s="167">
        <v>13.01</v>
      </c>
      <c r="G372" s="140">
        <v>9</v>
      </c>
    </row>
    <row r="373" spans="1:7" x14ac:dyDescent="0.25">
      <c r="A373" s="164" t="s">
        <v>1051</v>
      </c>
      <c r="B373" s="165" t="s">
        <v>1052</v>
      </c>
      <c r="C373" s="166"/>
      <c r="D373" s="167"/>
      <c r="E373" s="167"/>
      <c r="F373" s="167"/>
      <c r="G373" s="140">
        <v>5</v>
      </c>
    </row>
    <row r="374" spans="1:7" x14ac:dyDescent="0.25">
      <c r="A374" s="164" t="s">
        <v>1053</v>
      </c>
      <c r="B374" s="165" t="s">
        <v>1054</v>
      </c>
      <c r="C374" s="166" t="s">
        <v>327</v>
      </c>
      <c r="D374" s="167"/>
      <c r="E374" s="167">
        <v>10.84</v>
      </c>
      <c r="F374" s="167">
        <v>10.84</v>
      </c>
      <c r="G374" s="140">
        <v>9</v>
      </c>
    </row>
    <row r="375" spans="1:7" x14ac:dyDescent="0.25">
      <c r="A375" s="164" t="s">
        <v>1055</v>
      </c>
      <c r="B375" s="165" t="s">
        <v>1056</v>
      </c>
      <c r="C375" s="166" t="s">
        <v>437</v>
      </c>
      <c r="D375" s="167"/>
      <c r="E375" s="167">
        <v>15.18</v>
      </c>
      <c r="F375" s="167">
        <v>15.18</v>
      </c>
      <c r="G375" s="140">
        <v>9</v>
      </c>
    </row>
    <row r="376" spans="1:7" ht="28.8" x14ac:dyDescent="0.25">
      <c r="A376" s="164" t="s">
        <v>1057</v>
      </c>
      <c r="B376" s="165" t="s">
        <v>1058</v>
      </c>
      <c r="C376" s="166" t="s">
        <v>327</v>
      </c>
      <c r="D376" s="167"/>
      <c r="E376" s="167">
        <v>216.85</v>
      </c>
      <c r="F376" s="167">
        <v>216.85</v>
      </c>
      <c r="G376" s="140">
        <v>9</v>
      </c>
    </row>
    <row r="377" spans="1:7" ht="28.8" x14ac:dyDescent="0.25">
      <c r="A377" s="164" t="s">
        <v>1059</v>
      </c>
      <c r="B377" s="165" t="s">
        <v>1060</v>
      </c>
      <c r="C377" s="166" t="s">
        <v>327</v>
      </c>
      <c r="D377" s="167"/>
      <c r="E377" s="167">
        <v>173.48</v>
      </c>
      <c r="F377" s="167">
        <v>173.48</v>
      </c>
      <c r="G377" s="140">
        <v>9</v>
      </c>
    </row>
    <row r="378" spans="1:7" x14ac:dyDescent="0.25">
      <c r="A378" s="164" t="s">
        <v>1061</v>
      </c>
      <c r="B378" s="165" t="s">
        <v>1062</v>
      </c>
      <c r="C378" s="166" t="s">
        <v>327</v>
      </c>
      <c r="D378" s="167"/>
      <c r="E378" s="167">
        <v>86.74</v>
      </c>
      <c r="F378" s="167">
        <v>86.74</v>
      </c>
      <c r="G378" s="140">
        <v>9</v>
      </c>
    </row>
    <row r="379" spans="1:7" x14ac:dyDescent="0.25">
      <c r="A379" s="164" t="s">
        <v>1063</v>
      </c>
      <c r="B379" s="165" t="s">
        <v>1064</v>
      </c>
      <c r="C379" s="166" t="s">
        <v>327</v>
      </c>
      <c r="D379" s="167"/>
      <c r="E379" s="167">
        <v>48.15</v>
      </c>
      <c r="F379" s="167">
        <v>48.15</v>
      </c>
      <c r="G379" s="140">
        <v>9</v>
      </c>
    </row>
    <row r="380" spans="1:7" x14ac:dyDescent="0.25">
      <c r="A380" s="164" t="s">
        <v>1065</v>
      </c>
      <c r="B380" s="165" t="s">
        <v>1066</v>
      </c>
      <c r="C380" s="166" t="s">
        <v>327</v>
      </c>
      <c r="D380" s="167"/>
      <c r="E380" s="167">
        <v>6.43</v>
      </c>
      <c r="F380" s="167">
        <v>6.43</v>
      </c>
      <c r="G380" s="140">
        <v>9</v>
      </c>
    </row>
    <row r="381" spans="1:7" x14ac:dyDescent="0.25">
      <c r="A381" s="164" t="s">
        <v>1067</v>
      </c>
      <c r="B381" s="165" t="s">
        <v>1068</v>
      </c>
      <c r="C381" s="166" t="s">
        <v>327</v>
      </c>
      <c r="D381" s="167"/>
      <c r="E381" s="167">
        <v>7.72</v>
      </c>
      <c r="F381" s="167">
        <v>7.72</v>
      </c>
      <c r="G381" s="140">
        <v>9</v>
      </c>
    </row>
    <row r="382" spans="1:7" x14ac:dyDescent="0.25">
      <c r="A382" s="164" t="s">
        <v>1069</v>
      </c>
      <c r="B382" s="165" t="s">
        <v>1070</v>
      </c>
      <c r="C382" s="166" t="s">
        <v>327</v>
      </c>
      <c r="D382" s="167"/>
      <c r="E382" s="167">
        <v>48.15</v>
      </c>
      <c r="F382" s="167">
        <v>48.15</v>
      </c>
      <c r="G382" s="140">
        <v>9</v>
      </c>
    </row>
    <row r="383" spans="1:7" x14ac:dyDescent="0.25">
      <c r="A383" s="164" t="s">
        <v>1071</v>
      </c>
      <c r="B383" s="165" t="s">
        <v>1072</v>
      </c>
      <c r="C383" s="166" t="s">
        <v>437</v>
      </c>
      <c r="D383" s="167"/>
      <c r="E383" s="167">
        <v>10.84</v>
      </c>
      <c r="F383" s="167">
        <v>10.84</v>
      </c>
      <c r="G383" s="140">
        <v>9</v>
      </c>
    </row>
    <row r="384" spans="1:7" x14ac:dyDescent="0.25">
      <c r="A384" s="164" t="s">
        <v>1073</v>
      </c>
      <c r="B384" s="165" t="s">
        <v>1074</v>
      </c>
      <c r="C384" s="166" t="s">
        <v>327</v>
      </c>
      <c r="D384" s="167"/>
      <c r="E384" s="167">
        <v>21.69</v>
      </c>
      <c r="F384" s="167">
        <v>21.69</v>
      </c>
      <c r="G384" s="140">
        <v>9</v>
      </c>
    </row>
    <row r="385" spans="1:7" x14ac:dyDescent="0.25">
      <c r="A385" s="164" t="s">
        <v>1075</v>
      </c>
      <c r="B385" s="165" t="s">
        <v>1076</v>
      </c>
      <c r="C385" s="166" t="s">
        <v>327</v>
      </c>
      <c r="D385" s="167"/>
      <c r="E385" s="167">
        <v>17.350000000000001</v>
      </c>
      <c r="F385" s="167">
        <v>17.350000000000001</v>
      </c>
      <c r="G385" s="140">
        <v>9</v>
      </c>
    </row>
    <row r="386" spans="1:7" x14ac:dyDescent="0.25">
      <c r="A386" s="164" t="s">
        <v>1077</v>
      </c>
      <c r="B386" s="165" t="s">
        <v>1078</v>
      </c>
      <c r="C386" s="166" t="s">
        <v>327</v>
      </c>
      <c r="D386" s="167"/>
      <c r="E386" s="167">
        <v>26.02</v>
      </c>
      <c r="F386" s="167">
        <v>26.02</v>
      </c>
      <c r="G386" s="140">
        <v>9</v>
      </c>
    </row>
    <row r="387" spans="1:7" x14ac:dyDescent="0.25">
      <c r="A387" s="164" t="s">
        <v>1079</v>
      </c>
      <c r="B387" s="165" t="s">
        <v>1080</v>
      </c>
      <c r="C387" s="166" t="s">
        <v>327</v>
      </c>
      <c r="D387" s="167"/>
      <c r="E387" s="167">
        <v>21.69</v>
      </c>
      <c r="F387" s="167">
        <v>21.69</v>
      </c>
      <c r="G387" s="140">
        <v>9</v>
      </c>
    </row>
    <row r="388" spans="1:7" ht="28.8" x14ac:dyDescent="0.25">
      <c r="A388" s="164" t="s">
        <v>1081</v>
      </c>
      <c r="B388" s="165" t="s">
        <v>1082</v>
      </c>
      <c r="C388" s="166" t="s">
        <v>327</v>
      </c>
      <c r="D388" s="167"/>
      <c r="E388" s="167">
        <v>43.37</v>
      </c>
      <c r="F388" s="167">
        <v>43.37</v>
      </c>
      <c r="G388" s="140">
        <v>9</v>
      </c>
    </row>
    <row r="389" spans="1:7" x14ac:dyDescent="0.25">
      <c r="A389" s="164" t="s">
        <v>1083</v>
      </c>
      <c r="B389" s="165" t="s">
        <v>1084</v>
      </c>
      <c r="C389" s="166" t="s">
        <v>327</v>
      </c>
      <c r="D389" s="167"/>
      <c r="E389" s="167">
        <v>65.06</v>
      </c>
      <c r="F389" s="167">
        <v>65.06</v>
      </c>
      <c r="G389" s="140">
        <v>9</v>
      </c>
    </row>
    <row r="390" spans="1:7" ht="28.8" x14ac:dyDescent="0.25">
      <c r="A390" s="164" t="s">
        <v>1085</v>
      </c>
      <c r="B390" s="165" t="s">
        <v>1086</v>
      </c>
      <c r="C390" s="166" t="s">
        <v>327</v>
      </c>
      <c r="D390" s="167"/>
      <c r="E390" s="167">
        <v>122.02</v>
      </c>
      <c r="F390" s="167">
        <v>122.02</v>
      </c>
      <c r="G390" s="140">
        <v>9</v>
      </c>
    </row>
    <row r="391" spans="1:7" x14ac:dyDescent="0.25">
      <c r="A391" s="164" t="s">
        <v>1087</v>
      </c>
      <c r="B391" s="165" t="s">
        <v>1088</v>
      </c>
      <c r="C391" s="166" t="s">
        <v>327</v>
      </c>
      <c r="D391" s="167"/>
      <c r="E391" s="167">
        <v>32.53</v>
      </c>
      <c r="F391" s="167">
        <v>32.53</v>
      </c>
      <c r="G391" s="140">
        <v>9</v>
      </c>
    </row>
    <row r="392" spans="1:7" ht="28.8" x14ac:dyDescent="0.25">
      <c r="A392" s="164" t="s">
        <v>1089</v>
      </c>
      <c r="B392" s="165" t="s">
        <v>1090</v>
      </c>
      <c r="C392" s="166" t="s">
        <v>327</v>
      </c>
      <c r="D392" s="167"/>
      <c r="E392" s="167">
        <v>8.82</v>
      </c>
      <c r="F392" s="167">
        <v>8.82</v>
      </c>
      <c r="G392" s="140">
        <v>9</v>
      </c>
    </row>
    <row r="393" spans="1:7" x14ac:dyDescent="0.25">
      <c r="A393" s="164" t="s">
        <v>1091</v>
      </c>
      <c r="B393" s="165" t="s">
        <v>1092</v>
      </c>
      <c r="C393" s="166" t="s">
        <v>327</v>
      </c>
      <c r="D393" s="167"/>
      <c r="E393" s="167">
        <v>17.28</v>
      </c>
      <c r="F393" s="167">
        <v>17.28</v>
      </c>
      <c r="G393" s="140">
        <v>9</v>
      </c>
    </row>
    <row r="394" spans="1:7" x14ac:dyDescent="0.25">
      <c r="A394" s="164" t="s">
        <v>1093</v>
      </c>
      <c r="B394" s="165" t="s">
        <v>1094</v>
      </c>
      <c r="C394" s="166" t="s">
        <v>437</v>
      </c>
      <c r="D394" s="167"/>
      <c r="E394" s="167">
        <v>5.21</v>
      </c>
      <c r="F394" s="167">
        <v>5.21</v>
      </c>
      <c r="G394" s="140">
        <v>9</v>
      </c>
    </row>
    <row r="395" spans="1:7" x14ac:dyDescent="0.25">
      <c r="A395" s="164" t="s">
        <v>1095</v>
      </c>
      <c r="B395" s="165" t="s">
        <v>1096</v>
      </c>
      <c r="C395" s="166" t="s">
        <v>437</v>
      </c>
      <c r="D395" s="167"/>
      <c r="E395" s="167">
        <v>2.6</v>
      </c>
      <c r="F395" s="167">
        <v>2.6</v>
      </c>
      <c r="G395" s="140">
        <v>9</v>
      </c>
    </row>
    <row r="396" spans="1:7" ht="28.8" x14ac:dyDescent="0.25">
      <c r="A396" s="164" t="s">
        <v>1097</v>
      </c>
      <c r="B396" s="165" t="s">
        <v>1098</v>
      </c>
      <c r="C396" s="166" t="s">
        <v>437</v>
      </c>
      <c r="D396" s="167"/>
      <c r="E396" s="167">
        <v>4.33</v>
      </c>
      <c r="F396" s="167">
        <v>4.33</v>
      </c>
      <c r="G396" s="140">
        <v>9</v>
      </c>
    </row>
    <row r="397" spans="1:7" x14ac:dyDescent="0.25">
      <c r="A397" s="164" t="s">
        <v>1099</v>
      </c>
      <c r="B397" s="165" t="s">
        <v>1100</v>
      </c>
      <c r="C397" s="166" t="s">
        <v>437</v>
      </c>
      <c r="D397" s="167"/>
      <c r="E397" s="167">
        <v>2.17</v>
      </c>
      <c r="F397" s="167">
        <v>2.17</v>
      </c>
      <c r="G397" s="140">
        <v>9</v>
      </c>
    </row>
    <row r="398" spans="1:7" x14ac:dyDescent="0.25">
      <c r="A398" s="164" t="s">
        <v>1101</v>
      </c>
      <c r="B398" s="165" t="s">
        <v>1102</v>
      </c>
      <c r="C398" s="166" t="s">
        <v>437</v>
      </c>
      <c r="D398" s="167"/>
      <c r="E398" s="167">
        <v>30.51</v>
      </c>
      <c r="F398" s="167">
        <v>30.51</v>
      </c>
      <c r="G398" s="140">
        <v>9</v>
      </c>
    </row>
    <row r="399" spans="1:7" x14ac:dyDescent="0.25">
      <c r="A399" s="164" t="s">
        <v>1103</v>
      </c>
      <c r="B399" s="165" t="s">
        <v>1104</v>
      </c>
      <c r="C399" s="166" t="s">
        <v>437</v>
      </c>
      <c r="D399" s="167"/>
      <c r="E399" s="167">
        <v>8.68</v>
      </c>
      <c r="F399" s="167">
        <v>8.68</v>
      </c>
      <c r="G399" s="140">
        <v>9</v>
      </c>
    </row>
    <row r="400" spans="1:7" x14ac:dyDescent="0.25">
      <c r="A400" s="164" t="s">
        <v>1105</v>
      </c>
      <c r="B400" s="165" t="s">
        <v>1106</v>
      </c>
      <c r="C400" s="166" t="s">
        <v>327</v>
      </c>
      <c r="D400" s="167"/>
      <c r="E400" s="167">
        <v>43.37</v>
      </c>
      <c r="F400" s="167">
        <v>43.37</v>
      </c>
      <c r="G400" s="140">
        <v>9</v>
      </c>
    </row>
    <row r="401" spans="1:7" x14ac:dyDescent="0.25">
      <c r="A401" s="164" t="s">
        <v>1107</v>
      </c>
      <c r="B401" s="165" t="s">
        <v>1108</v>
      </c>
      <c r="C401" s="166" t="s">
        <v>327</v>
      </c>
      <c r="D401" s="167"/>
      <c r="E401" s="167">
        <v>8.68</v>
      </c>
      <c r="F401" s="167">
        <v>8.68</v>
      </c>
      <c r="G401" s="140">
        <v>9</v>
      </c>
    </row>
    <row r="402" spans="1:7" x14ac:dyDescent="0.25">
      <c r="A402" s="164" t="s">
        <v>1109</v>
      </c>
      <c r="B402" s="165" t="s">
        <v>1110</v>
      </c>
      <c r="C402" s="166" t="s">
        <v>327</v>
      </c>
      <c r="D402" s="167"/>
      <c r="E402" s="167">
        <v>65.06</v>
      </c>
      <c r="F402" s="167">
        <v>65.06</v>
      </c>
      <c r="G402" s="140">
        <v>9</v>
      </c>
    </row>
    <row r="403" spans="1:7" x14ac:dyDescent="0.25">
      <c r="A403" s="164" t="s">
        <v>1111</v>
      </c>
      <c r="B403" s="165" t="s">
        <v>1112</v>
      </c>
      <c r="C403" s="166" t="s">
        <v>327</v>
      </c>
      <c r="D403" s="167"/>
      <c r="E403" s="167">
        <v>91.52</v>
      </c>
      <c r="F403" s="167">
        <v>91.52</v>
      </c>
      <c r="G403" s="140">
        <v>9</v>
      </c>
    </row>
    <row r="404" spans="1:7" x14ac:dyDescent="0.25">
      <c r="A404" s="164" t="s">
        <v>1113</v>
      </c>
      <c r="B404" s="165" t="s">
        <v>1114</v>
      </c>
      <c r="C404" s="166"/>
      <c r="D404" s="167"/>
      <c r="E404" s="167"/>
      <c r="F404" s="167"/>
      <c r="G404" s="140">
        <v>5</v>
      </c>
    </row>
    <row r="405" spans="1:7" x14ac:dyDescent="0.25">
      <c r="A405" s="164" t="s">
        <v>1115</v>
      </c>
      <c r="B405" s="165" t="s">
        <v>1116</v>
      </c>
      <c r="C405" s="166" t="s">
        <v>327</v>
      </c>
      <c r="D405" s="167"/>
      <c r="E405" s="167">
        <v>178.55</v>
      </c>
      <c r="F405" s="167">
        <v>178.55</v>
      </c>
      <c r="G405" s="140">
        <v>9</v>
      </c>
    </row>
    <row r="406" spans="1:7" x14ac:dyDescent="0.25">
      <c r="A406" s="164" t="s">
        <v>1117</v>
      </c>
      <c r="B406" s="165" t="s">
        <v>1118</v>
      </c>
      <c r="C406" s="166" t="s">
        <v>327</v>
      </c>
      <c r="D406" s="167"/>
      <c r="E406" s="167">
        <v>43.37</v>
      </c>
      <c r="F406" s="167">
        <v>43.37</v>
      </c>
      <c r="G406" s="140">
        <v>9</v>
      </c>
    </row>
    <row r="407" spans="1:7" x14ac:dyDescent="0.25">
      <c r="A407" s="164" t="s">
        <v>1119</v>
      </c>
      <c r="B407" s="165" t="s">
        <v>1120</v>
      </c>
      <c r="C407" s="166" t="s">
        <v>327</v>
      </c>
      <c r="D407" s="167"/>
      <c r="E407" s="167">
        <v>10.84</v>
      </c>
      <c r="F407" s="167">
        <v>10.84</v>
      </c>
      <c r="G407" s="140">
        <v>9</v>
      </c>
    </row>
    <row r="408" spans="1:7" x14ac:dyDescent="0.25">
      <c r="A408" s="164" t="s">
        <v>1121</v>
      </c>
      <c r="B408" s="165" t="s">
        <v>1122</v>
      </c>
      <c r="C408" s="166" t="s">
        <v>379</v>
      </c>
      <c r="D408" s="167"/>
      <c r="E408" s="167">
        <v>43.37</v>
      </c>
      <c r="F408" s="167">
        <v>43.37</v>
      </c>
      <c r="G408" s="140">
        <v>9</v>
      </c>
    </row>
    <row r="409" spans="1:7" x14ac:dyDescent="0.25">
      <c r="A409" s="164" t="s">
        <v>1123</v>
      </c>
      <c r="B409" s="165" t="s">
        <v>1124</v>
      </c>
      <c r="C409" s="166" t="s">
        <v>327</v>
      </c>
      <c r="D409" s="167"/>
      <c r="E409" s="167">
        <v>8.68</v>
      </c>
      <c r="F409" s="167">
        <v>8.68</v>
      </c>
      <c r="G409" s="140">
        <v>9</v>
      </c>
    </row>
    <row r="410" spans="1:7" ht="28.8" x14ac:dyDescent="0.25">
      <c r="A410" s="164" t="s">
        <v>1125</v>
      </c>
      <c r="B410" s="165" t="s">
        <v>1126</v>
      </c>
      <c r="C410" s="166" t="s">
        <v>327</v>
      </c>
      <c r="D410" s="167"/>
      <c r="E410" s="167">
        <v>17.350000000000001</v>
      </c>
      <c r="F410" s="167">
        <v>17.350000000000001</v>
      </c>
      <c r="G410" s="140">
        <v>9</v>
      </c>
    </row>
    <row r="411" spans="1:7" x14ac:dyDescent="0.25">
      <c r="A411" s="164" t="s">
        <v>1127</v>
      </c>
      <c r="B411" s="165" t="s">
        <v>1128</v>
      </c>
      <c r="C411" s="166" t="s">
        <v>327</v>
      </c>
      <c r="D411" s="167"/>
      <c r="E411" s="167">
        <v>4.33</v>
      </c>
      <c r="F411" s="167">
        <v>4.33</v>
      </c>
      <c r="G411" s="140">
        <v>9</v>
      </c>
    </row>
    <row r="412" spans="1:7" x14ac:dyDescent="0.25">
      <c r="A412" s="164" t="s">
        <v>1129</v>
      </c>
      <c r="B412" s="165" t="s">
        <v>1130</v>
      </c>
      <c r="C412" s="166" t="s">
        <v>327</v>
      </c>
      <c r="D412" s="167"/>
      <c r="E412" s="167">
        <v>6.51</v>
      </c>
      <c r="F412" s="167">
        <v>6.51</v>
      </c>
      <c r="G412" s="140">
        <v>9</v>
      </c>
    </row>
    <row r="413" spans="1:7" x14ac:dyDescent="0.25">
      <c r="A413" s="164" t="s">
        <v>1131</v>
      </c>
      <c r="B413" s="165" t="s">
        <v>1132</v>
      </c>
      <c r="C413" s="166" t="s">
        <v>327</v>
      </c>
      <c r="D413" s="167"/>
      <c r="E413" s="167">
        <v>10.84</v>
      </c>
      <c r="F413" s="167">
        <v>10.84</v>
      </c>
      <c r="G413" s="140">
        <v>9</v>
      </c>
    </row>
    <row r="414" spans="1:7" x14ac:dyDescent="0.25">
      <c r="A414" s="164" t="s">
        <v>1133</v>
      </c>
      <c r="B414" s="165" t="s">
        <v>1134</v>
      </c>
      <c r="C414" s="166" t="s">
        <v>327</v>
      </c>
      <c r="D414" s="167"/>
      <c r="E414" s="167">
        <v>10.84</v>
      </c>
      <c r="F414" s="167">
        <v>10.84</v>
      </c>
      <c r="G414" s="140">
        <v>9</v>
      </c>
    </row>
    <row r="415" spans="1:7" x14ac:dyDescent="0.25">
      <c r="A415" s="164" t="s">
        <v>1135</v>
      </c>
      <c r="B415" s="165" t="s">
        <v>1136</v>
      </c>
      <c r="C415" s="166"/>
      <c r="D415" s="167"/>
      <c r="E415" s="167"/>
      <c r="F415" s="167"/>
      <c r="G415" s="140">
        <v>5</v>
      </c>
    </row>
    <row r="416" spans="1:7" ht="28.8" x14ac:dyDescent="0.25">
      <c r="A416" s="164" t="s">
        <v>1137</v>
      </c>
      <c r="B416" s="165" t="s">
        <v>1138</v>
      </c>
      <c r="C416" s="166" t="s">
        <v>327</v>
      </c>
      <c r="D416" s="167"/>
      <c r="E416" s="167">
        <v>30.51</v>
      </c>
      <c r="F416" s="167">
        <v>30.51</v>
      </c>
      <c r="G416" s="140">
        <v>9</v>
      </c>
    </row>
    <row r="417" spans="1:7" x14ac:dyDescent="0.25">
      <c r="A417" s="164" t="s">
        <v>1139</v>
      </c>
      <c r="B417" s="165" t="s">
        <v>1140</v>
      </c>
      <c r="C417" s="166" t="s">
        <v>327</v>
      </c>
      <c r="D417" s="167"/>
      <c r="E417" s="167">
        <v>3.53</v>
      </c>
      <c r="F417" s="167">
        <v>3.53</v>
      </c>
      <c r="G417" s="140">
        <v>9</v>
      </c>
    </row>
    <row r="418" spans="1:7" x14ac:dyDescent="0.25">
      <c r="A418" s="164" t="s">
        <v>1141</v>
      </c>
      <c r="B418" s="165" t="s">
        <v>1142</v>
      </c>
      <c r="C418" s="166" t="s">
        <v>327</v>
      </c>
      <c r="D418" s="167"/>
      <c r="E418" s="167">
        <v>43.37</v>
      </c>
      <c r="F418" s="167">
        <v>43.37</v>
      </c>
      <c r="G418" s="140">
        <v>9</v>
      </c>
    </row>
    <row r="419" spans="1:7" x14ac:dyDescent="0.25">
      <c r="A419" s="164" t="s">
        <v>1143</v>
      </c>
      <c r="B419" s="165" t="s">
        <v>1144</v>
      </c>
      <c r="C419" s="166" t="s">
        <v>327</v>
      </c>
      <c r="D419" s="167"/>
      <c r="E419" s="167">
        <v>21.69</v>
      </c>
      <c r="F419" s="167">
        <v>21.69</v>
      </c>
      <c r="G419" s="140">
        <v>9</v>
      </c>
    </row>
    <row r="420" spans="1:7" x14ac:dyDescent="0.25">
      <c r="A420" s="164" t="s">
        <v>1145</v>
      </c>
      <c r="B420" s="165" t="s">
        <v>1146</v>
      </c>
      <c r="C420" s="166" t="s">
        <v>327</v>
      </c>
      <c r="D420" s="167"/>
      <c r="E420" s="167">
        <v>17.64</v>
      </c>
      <c r="F420" s="167">
        <v>17.64</v>
      </c>
      <c r="G420" s="140">
        <v>9</v>
      </c>
    </row>
    <row r="421" spans="1:7" x14ac:dyDescent="0.25">
      <c r="A421" s="164" t="s">
        <v>1147</v>
      </c>
      <c r="B421" s="165" t="s">
        <v>1148</v>
      </c>
      <c r="C421" s="166" t="s">
        <v>327</v>
      </c>
      <c r="D421" s="167"/>
      <c r="E421" s="167">
        <v>61.01</v>
      </c>
      <c r="F421" s="167">
        <v>61.01</v>
      </c>
      <c r="G421" s="140">
        <v>9</v>
      </c>
    </row>
    <row r="422" spans="1:7" x14ac:dyDescent="0.25">
      <c r="A422" s="164" t="s">
        <v>1149</v>
      </c>
      <c r="B422" s="165" t="s">
        <v>1150</v>
      </c>
      <c r="C422" s="166"/>
      <c r="D422" s="167"/>
      <c r="E422" s="167"/>
      <c r="F422" s="167"/>
      <c r="G422" s="140">
        <v>5</v>
      </c>
    </row>
    <row r="423" spans="1:7" x14ac:dyDescent="0.25">
      <c r="A423" s="164" t="s">
        <v>1151</v>
      </c>
      <c r="B423" s="165" t="s">
        <v>1152</v>
      </c>
      <c r="C423" s="166" t="s">
        <v>1153</v>
      </c>
      <c r="D423" s="167"/>
      <c r="E423" s="167">
        <v>0.71</v>
      </c>
      <c r="F423" s="167">
        <v>0.71</v>
      </c>
      <c r="G423" s="140">
        <v>9</v>
      </c>
    </row>
    <row r="424" spans="1:7" x14ac:dyDescent="0.25">
      <c r="A424" s="164" t="s">
        <v>1154</v>
      </c>
      <c r="B424" s="165" t="s">
        <v>1155</v>
      </c>
      <c r="C424" s="166" t="s">
        <v>327</v>
      </c>
      <c r="D424" s="167"/>
      <c r="E424" s="167">
        <v>65.06</v>
      </c>
      <c r="F424" s="167">
        <v>65.06</v>
      </c>
      <c r="G424" s="140">
        <v>9</v>
      </c>
    </row>
    <row r="425" spans="1:7" ht="28.8" x14ac:dyDescent="0.25">
      <c r="A425" s="164" t="s">
        <v>1156</v>
      </c>
      <c r="B425" s="165" t="s">
        <v>1157</v>
      </c>
      <c r="C425" s="166" t="s">
        <v>327</v>
      </c>
      <c r="D425" s="167"/>
      <c r="E425" s="167">
        <v>86.74</v>
      </c>
      <c r="F425" s="167">
        <v>86.74</v>
      </c>
      <c r="G425" s="140">
        <v>9</v>
      </c>
    </row>
    <row r="426" spans="1:7" x14ac:dyDescent="0.25">
      <c r="A426" s="164" t="s">
        <v>1158</v>
      </c>
      <c r="B426" s="165" t="s">
        <v>1159</v>
      </c>
      <c r="C426" s="166" t="s">
        <v>437</v>
      </c>
      <c r="D426" s="167"/>
      <c r="E426" s="167">
        <v>17.350000000000001</v>
      </c>
      <c r="F426" s="167">
        <v>17.350000000000001</v>
      </c>
      <c r="G426" s="140">
        <v>9</v>
      </c>
    </row>
    <row r="427" spans="1:7" x14ac:dyDescent="0.25">
      <c r="A427" s="164" t="s">
        <v>1160</v>
      </c>
      <c r="B427" s="165" t="s">
        <v>1161</v>
      </c>
      <c r="C427" s="166" t="s">
        <v>379</v>
      </c>
      <c r="D427" s="167"/>
      <c r="E427" s="167">
        <v>43.37</v>
      </c>
      <c r="F427" s="167">
        <v>43.37</v>
      </c>
      <c r="G427" s="140">
        <v>9</v>
      </c>
    </row>
    <row r="428" spans="1:7" x14ac:dyDescent="0.25">
      <c r="A428" s="164" t="s">
        <v>1162</v>
      </c>
      <c r="B428" s="165" t="s">
        <v>1163</v>
      </c>
      <c r="C428" s="166" t="s">
        <v>327</v>
      </c>
      <c r="D428" s="167">
        <v>132.28</v>
      </c>
      <c r="E428" s="167">
        <v>122.02</v>
      </c>
      <c r="F428" s="167">
        <v>254.3</v>
      </c>
      <c r="G428" s="140">
        <v>9</v>
      </c>
    </row>
    <row r="429" spans="1:7" x14ac:dyDescent="0.25">
      <c r="A429" s="164" t="s">
        <v>1164</v>
      </c>
      <c r="B429" s="165" t="s">
        <v>1165</v>
      </c>
      <c r="C429" s="166" t="s">
        <v>327</v>
      </c>
      <c r="D429" s="167">
        <v>132.28</v>
      </c>
      <c r="E429" s="167">
        <v>122.02</v>
      </c>
      <c r="F429" s="167">
        <v>254.3</v>
      </c>
      <c r="G429" s="140">
        <v>9</v>
      </c>
    </row>
    <row r="430" spans="1:7" x14ac:dyDescent="0.25">
      <c r="A430" s="164" t="s">
        <v>1166</v>
      </c>
      <c r="B430" s="165" t="s">
        <v>1167</v>
      </c>
      <c r="C430" s="166" t="s">
        <v>327</v>
      </c>
      <c r="D430" s="167"/>
      <c r="E430" s="167">
        <v>136.65</v>
      </c>
      <c r="F430" s="167">
        <v>136.65</v>
      </c>
      <c r="G430" s="140">
        <v>9</v>
      </c>
    </row>
    <row r="431" spans="1:7" ht="28.8" x14ac:dyDescent="0.25">
      <c r="A431" s="164" t="s">
        <v>1168</v>
      </c>
      <c r="B431" s="165" t="s">
        <v>1169</v>
      </c>
      <c r="C431" s="166" t="s">
        <v>379</v>
      </c>
      <c r="D431" s="167"/>
      <c r="E431" s="167">
        <v>86.74</v>
      </c>
      <c r="F431" s="167">
        <v>86.74</v>
      </c>
      <c r="G431" s="140">
        <v>9</v>
      </c>
    </row>
    <row r="432" spans="1:7" x14ac:dyDescent="0.25">
      <c r="A432" s="164" t="s">
        <v>1170</v>
      </c>
      <c r="B432" s="165" t="s">
        <v>1171</v>
      </c>
      <c r="C432" s="166" t="s">
        <v>327</v>
      </c>
      <c r="D432" s="167"/>
      <c r="E432" s="167">
        <v>15.25</v>
      </c>
      <c r="F432" s="167">
        <v>15.25</v>
      </c>
      <c r="G432" s="140">
        <v>9</v>
      </c>
    </row>
    <row r="433" spans="1:7" x14ac:dyDescent="0.25">
      <c r="A433" s="164" t="s">
        <v>1172</v>
      </c>
      <c r="B433" s="165" t="s">
        <v>1173</v>
      </c>
      <c r="C433" s="166" t="s">
        <v>327</v>
      </c>
      <c r="D433" s="167"/>
      <c r="E433" s="167">
        <v>86.74</v>
      </c>
      <c r="F433" s="167">
        <v>86.74</v>
      </c>
      <c r="G433" s="140">
        <v>9</v>
      </c>
    </row>
    <row r="434" spans="1:7" x14ac:dyDescent="0.25">
      <c r="A434" s="164" t="s">
        <v>1174</v>
      </c>
      <c r="B434" s="165" t="s">
        <v>1175</v>
      </c>
      <c r="C434" s="166" t="s">
        <v>327</v>
      </c>
      <c r="D434" s="167"/>
      <c r="E434" s="167">
        <v>20.58</v>
      </c>
      <c r="F434" s="167">
        <v>20.58</v>
      </c>
      <c r="G434" s="140">
        <v>9</v>
      </c>
    </row>
    <row r="435" spans="1:7" x14ac:dyDescent="0.25">
      <c r="A435" s="164" t="s">
        <v>1176</v>
      </c>
      <c r="B435" s="165" t="s">
        <v>1177</v>
      </c>
      <c r="C435" s="166" t="s">
        <v>327</v>
      </c>
      <c r="D435" s="167"/>
      <c r="E435" s="167">
        <v>3.53</v>
      </c>
      <c r="F435" s="167">
        <v>3.53</v>
      </c>
      <c r="G435" s="140">
        <v>9</v>
      </c>
    </row>
    <row r="436" spans="1:7" x14ac:dyDescent="0.25">
      <c r="A436" s="164" t="s">
        <v>1178</v>
      </c>
      <c r="B436" s="165" t="s">
        <v>1179</v>
      </c>
      <c r="C436" s="166" t="s">
        <v>327</v>
      </c>
      <c r="D436" s="167"/>
      <c r="E436" s="167">
        <v>3.53</v>
      </c>
      <c r="F436" s="167">
        <v>3.53</v>
      </c>
      <c r="G436" s="140">
        <v>9</v>
      </c>
    </row>
    <row r="437" spans="1:7" ht="28.8" x14ac:dyDescent="0.25">
      <c r="A437" s="164" t="s">
        <v>1180</v>
      </c>
      <c r="B437" s="165" t="s">
        <v>1181</v>
      </c>
      <c r="C437" s="166" t="s">
        <v>327</v>
      </c>
      <c r="D437" s="167"/>
      <c r="E437" s="167">
        <v>28.22</v>
      </c>
      <c r="F437" s="167">
        <v>28.22</v>
      </c>
      <c r="G437" s="140">
        <v>9</v>
      </c>
    </row>
    <row r="438" spans="1:7" x14ac:dyDescent="0.25">
      <c r="A438" s="164" t="s">
        <v>1182</v>
      </c>
      <c r="B438" s="165" t="s">
        <v>1183</v>
      </c>
      <c r="C438" s="166"/>
      <c r="D438" s="167"/>
      <c r="E438" s="167"/>
      <c r="F438" s="167"/>
      <c r="G438" s="140">
        <v>5</v>
      </c>
    </row>
    <row r="439" spans="1:7" x14ac:dyDescent="0.25">
      <c r="A439" s="164" t="s">
        <v>1184</v>
      </c>
      <c r="B439" s="165" t="s">
        <v>1185</v>
      </c>
      <c r="C439" s="166" t="s">
        <v>327</v>
      </c>
      <c r="D439" s="167"/>
      <c r="E439" s="167">
        <v>4.41</v>
      </c>
      <c r="F439" s="167">
        <v>4.41</v>
      </c>
      <c r="G439" s="140">
        <v>9</v>
      </c>
    </row>
    <row r="440" spans="1:7" x14ac:dyDescent="0.25">
      <c r="A440" s="164" t="s">
        <v>1186</v>
      </c>
      <c r="B440" s="165" t="s">
        <v>1187</v>
      </c>
      <c r="C440" s="166" t="s">
        <v>327</v>
      </c>
      <c r="D440" s="167"/>
      <c r="E440" s="167">
        <v>300.57</v>
      </c>
      <c r="F440" s="167">
        <v>300.57</v>
      </c>
      <c r="G440" s="140">
        <v>9</v>
      </c>
    </row>
    <row r="441" spans="1:7" x14ac:dyDescent="0.25">
      <c r="A441" s="164" t="s">
        <v>1188</v>
      </c>
      <c r="B441" s="165" t="s">
        <v>1189</v>
      </c>
      <c r="C441" s="166" t="s">
        <v>327</v>
      </c>
      <c r="D441" s="167"/>
      <c r="E441" s="167">
        <v>28.19</v>
      </c>
      <c r="F441" s="167">
        <v>28.19</v>
      </c>
      <c r="G441" s="140">
        <v>9</v>
      </c>
    </row>
    <row r="442" spans="1:7" ht="28.8" x14ac:dyDescent="0.25">
      <c r="A442" s="164" t="s">
        <v>1190</v>
      </c>
      <c r="B442" s="165" t="s">
        <v>1191</v>
      </c>
      <c r="C442" s="166" t="s">
        <v>327</v>
      </c>
      <c r="D442" s="167">
        <v>264.55</v>
      </c>
      <c r="E442" s="167">
        <v>346.96</v>
      </c>
      <c r="F442" s="167">
        <v>611.51</v>
      </c>
      <c r="G442" s="140">
        <v>9</v>
      </c>
    </row>
    <row r="443" spans="1:7" ht="28.8" x14ac:dyDescent="0.25">
      <c r="A443" s="164" t="s">
        <v>1192</v>
      </c>
      <c r="B443" s="165" t="s">
        <v>1193</v>
      </c>
      <c r="C443" s="166" t="s">
        <v>437</v>
      </c>
      <c r="D443" s="167"/>
      <c r="E443" s="167">
        <v>21.69</v>
      </c>
      <c r="F443" s="167">
        <v>21.69</v>
      </c>
      <c r="G443" s="140">
        <v>9</v>
      </c>
    </row>
    <row r="444" spans="1:7" ht="28.8" x14ac:dyDescent="0.25">
      <c r="A444" s="164" t="s">
        <v>1194</v>
      </c>
      <c r="B444" s="165" t="s">
        <v>1195</v>
      </c>
      <c r="C444" s="166" t="s">
        <v>437</v>
      </c>
      <c r="D444" s="167"/>
      <c r="E444" s="167">
        <v>10.84</v>
      </c>
      <c r="F444" s="167">
        <v>10.84</v>
      </c>
      <c r="G444" s="140">
        <v>9</v>
      </c>
    </row>
    <row r="445" spans="1:7" ht="28.8" x14ac:dyDescent="0.25">
      <c r="A445" s="164" t="s">
        <v>1196</v>
      </c>
      <c r="B445" s="165" t="s">
        <v>1197</v>
      </c>
      <c r="C445" s="166" t="s">
        <v>437</v>
      </c>
      <c r="D445" s="167"/>
      <c r="E445" s="167">
        <v>43.37</v>
      </c>
      <c r="F445" s="167">
        <v>43.37</v>
      </c>
      <c r="G445" s="140">
        <v>9</v>
      </c>
    </row>
    <row r="446" spans="1:7" ht="28.8" x14ac:dyDescent="0.25">
      <c r="A446" s="164" t="s">
        <v>1198</v>
      </c>
      <c r="B446" s="165" t="s">
        <v>1199</v>
      </c>
      <c r="C446" s="166" t="s">
        <v>437</v>
      </c>
      <c r="D446" s="167"/>
      <c r="E446" s="167">
        <v>21.69</v>
      </c>
      <c r="F446" s="167">
        <v>21.69</v>
      </c>
      <c r="G446" s="140">
        <v>9</v>
      </c>
    </row>
    <row r="447" spans="1:7" x14ac:dyDescent="0.25">
      <c r="A447" s="164" t="s">
        <v>1200</v>
      </c>
      <c r="B447" s="165" t="s">
        <v>1201</v>
      </c>
      <c r="C447" s="166" t="s">
        <v>437</v>
      </c>
      <c r="D447" s="167"/>
      <c r="E447" s="167">
        <v>8.68</v>
      </c>
      <c r="F447" s="167">
        <v>8.68</v>
      </c>
      <c r="G447" s="140">
        <v>9</v>
      </c>
    </row>
    <row r="448" spans="1:7" x14ac:dyDescent="0.25">
      <c r="A448" s="164" t="s">
        <v>1202</v>
      </c>
      <c r="B448" s="165" t="s">
        <v>1203</v>
      </c>
      <c r="C448" s="166"/>
      <c r="D448" s="167"/>
      <c r="E448" s="167"/>
      <c r="F448" s="167"/>
      <c r="G448" s="140">
        <v>5</v>
      </c>
    </row>
    <row r="449" spans="1:7" x14ac:dyDescent="0.25">
      <c r="A449" s="164" t="s">
        <v>1204</v>
      </c>
      <c r="B449" s="165" t="s">
        <v>1205</v>
      </c>
      <c r="C449" s="166" t="s">
        <v>437</v>
      </c>
      <c r="D449" s="167"/>
      <c r="E449" s="167">
        <v>4.0599999999999996</v>
      </c>
      <c r="F449" s="167">
        <v>4.0599999999999996</v>
      </c>
      <c r="G449" s="140">
        <v>9</v>
      </c>
    </row>
    <row r="450" spans="1:7" x14ac:dyDescent="0.25">
      <c r="A450" s="164" t="s">
        <v>1206</v>
      </c>
      <c r="B450" s="165" t="s">
        <v>1207</v>
      </c>
      <c r="C450" s="166" t="s">
        <v>437</v>
      </c>
      <c r="D450" s="167"/>
      <c r="E450" s="167">
        <v>2.65</v>
      </c>
      <c r="F450" s="167">
        <v>2.65</v>
      </c>
      <c r="G450" s="140">
        <v>9</v>
      </c>
    </row>
    <row r="451" spans="1:7" ht="28.8" x14ac:dyDescent="0.25">
      <c r="A451" s="164" t="s">
        <v>1208</v>
      </c>
      <c r="B451" s="165" t="s">
        <v>1209</v>
      </c>
      <c r="C451" s="166" t="s">
        <v>437</v>
      </c>
      <c r="D451" s="167"/>
      <c r="E451" s="167">
        <v>7.06</v>
      </c>
      <c r="F451" s="167">
        <v>7.06</v>
      </c>
      <c r="G451" s="140">
        <v>9</v>
      </c>
    </row>
    <row r="452" spans="1:7" x14ac:dyDescent="0.25">
      <c r="A452" s="164" t="s">
        <v>1210</v>
      </c>
      <c r="B452" s="165" t="s">
        <v>1211</v>
      </c>
      <c r="C452" s="166" t="s">
        <v>327</v>
      </c>
      <c r="D452" s="167"/>
      <c r="E452" s="167">
        <v>77.19</v>
      </c>
      <c r="F452" s="167">
        <v>77.19</v>
      </c>
      <c r="G452" s="140">
        <v>9</v>
      </c>
    </row>
    <row r="453" spans="1:7" x14ac:dyDescent="0.25">
      <c r="A453" s="164" t="s">
        <v>1212</v>
      </c>
      <c r="B453" s="165" t="s">
        <v>1213</v>
      </c>
      <c r="C453" s="166" t="s">
        <v>327</v>
      </c>
      <c r="D453" s="167"/>
      <c r="E453" s="167">
        <v>130.11000000000001</v>
      </c>
      <c r="F453" s="167">
        <v>130.11000000000001</v>
      </c>
      <c r="G453" s="140">
        <v>9</v>
      </c>
    </row>
    <row r="454" spans="1:7" x14ac:dyDescent="0.25">
      <c r="A454" s="164" t="s">
        <v>1214</v>
      </c>
      <c r="B454" s="165" t="s">
        <v>1215</v>
      </c>
      <c r="C454" s="166"/>
      <c r="D454" s="167"/>
      <c r="E454" s="167"/>
      <c r="F454" s="167"/>
      <c r="G454" s="140">
        <v>5</v>
      </c>
    </row>
    <row r="455" spans="1:7" x14ac:dyDescent="0.25">
      <c r="A455" s="164" t="s">
        <v>1216</v>
      </c>
      <c r="B455" s="165" t="s">
        <v>1217</v>
      </c>
      <c r="C455" s="166" t="s">
        <v>327</v>
      </c>
      <c r="D455" s="167"/>
      <c r="E455" s="167">
        <v>12.21</v>
      </c>
      <c r="F455" s="167">
        <v>12.21</v>
      </c>
      <c r="G455" s="140">
        <v>9</v>
      </c>
    </row>
    <row r="456" spans="1:7" x14ac:dyDescent="0.25">
      <c r="A456" s="164" t="s">
        <v>1218</v>
      </c>
      <c r="B456" s="165" t="s">
        <v>1219</v>
      </c>
      <c r="C456" s="166"/>
      <c r="D456" s="167"/>
      <c r="E456" s="167"/>
      <c r="F456" s="167"/>
      <c r="G456" s="140">
        <v>5</v>
      </c>
    </row>
    <row r="457" spans="1:7" x14ac:dyDescent="0.25">
      <c r="A457" s="164" t="s">
        <v>1220</v>
      </c>
      <c r="B457" s="165" t="s">
        <v>1221</v>
      </c>
      <c r="C457" s="166" t="s">
        <v>327</v>
      </c>
      <c r="D457" s="167"/>
      <c r="E457" s="167">
        <v>19.66</v>
      </c>
      <c r="F457" s="167">
        <v>19.66</v>
      </c>
      <c r="G457" s="140">
        <v>9</v>
      </c>
    </row>
    <row r="458" spans="1:7" x14ac:dyDescent="0.25">
      <c r="A458" s="164" t="s">
        <v>1222</v>
      </c>
      <c r="B458" s="165" t="s">
        <v>1223</v>
      </c>
      <c r="C458" s="166"/>
      <c r="D458" s="167"/>
      <c r="E458" s="167"/>
      <c r="F458" s="167"/>
      <c r="G458" s="140">
        <v>5</v>
      </c>
    </row>
    <row r="459" spans="1:7" ht="28.8" x14ac:dyDescent="0.25">
      <c r="A459" s="164" t="s">
        <v>1224</v>
      </c>
      <c r="B459" s="165" t="s">
        <v>1225</v>
      </c>
      <c r="C459" s="166" t="s">
        <v>437</v>
      </c>
      <c r="D459" s="167">
        <v>0.9</v>
      </c>
      <c r="E459" s="167">
        <v>7.06</v>
      </c>
      <c r="F459" s="167">
        <v>7.96</v>
      </c>
      <c r="G459" s="140">
        <v>9</v>
      </c>
    </row>
    <row r="460" spans="1:7" x14ac:dyDescent="0.25">
      <c r="A460" s="164" t="s">
        <v>1226</v>
      </c>
      <c r="B460" s="165" t="s">
        <v>1227</v>
      </c>
      <c r="C460" s="166" t="s">
        <v>437</v>
      </c>
      <c r="D460" s="167"/>
      <c r="E460" s="167">
        <v>3.53</v>
      </c>
      <c r="F460" s="167">
        <v>3.53</v>
      </c>
      <c r="G460" s="140">
        <v>9</v>
      </c>
    </row>
    <row r="461" spans="1:7" ht="28.8" x14ac:dyDescent="0.25">
      <c r="A461" s="164" t="s">
        <v>1228</v>
      </c>
      <c r="B461" s="165" t="s">
        <v>1229</v>
      </c>
      <c r="C461" s="166" t="s">
        <v>437</v>
      </c>
      <c r="D461" s="167"/>
      <c r="E461" s="167">
        <v>7.06</v>
      </c>
      <c r="F461" s="167">
        <v>7.06</v>
      </c>
      <c r="G461" s="140">
        <v>9</v>
      </c>
    </row>
    <row r="462" spans="1:7" ht="43.2" x14ac:dyDescent="0.25">
      <c r="A462" s="164" t="s">
        <v>1230</v>
      </c>
      <c r="B462" s="165" t="s">
        <v>1231</v>
      </c>
      <c r="C462" s="166" t="s">
        <v>379</v>
      </c>
      <c r="D462" s="167">
        <v>7.17</v>
      </c>
      <c r="E462" s="167">
        <v>10.58</v>
      </c>
      <c r="F462" s="167">
        <v>17.75</v>
      </c>
      <c r="G462" s="140">
        <v>9</v>
      </c>
    </row>
    <row r="463" spans="1:7" ht="28.8" x14ac:dyDescent="0.25">
      <c r="A463" s="164" t="s">
        <v>1232</v>
      </c>
      <c r="B463" s="165" t="s">
        <v>1233</v>
      </c>
      <c r="C463" s="166" t="s">
        <v>379</v>
      </c>
      <c r="D463" s="167"/>
      <c r="E463" s="167">
        <v>10.58</v>
      </c>
      <c r="F463" s="167">
        <v>10.58</v>
      </c>
      <c r="G463" s="140">
        <v>9</v>
      </c>
    </row>
    <row r="464" spans="1:7" x14ac:dyDescent="0.25">
      <c r="A464" s="164" t="s">
        <v>1234</v>
      </c>
      <c r="B464" s="165" t="s">
        <v>1235</v>
      </c>
      <c r="C464" s="166"/>
      <c r="D464" s="167"/>
      <c r="E464" s="167"/>
      <c r="F464" s="167"/>
      <c r="G464" s="140">
        <v>5</v>
      </c>
    </row>
    <row r="465" spans="1:7" x14ac:dyDescent="0.25">
      <c r="A465" s="164" t="s">
        <v>1236</v>
      </c>
      <c r="B465" s="165" t="s">
        <v>1237</v>
      </c>
      <c r="C465" s="166" t="s">
        <v>379</v>
      </c>
      <c r="D465" s="167">
        <v>44.18</v>
      </c>
      <c r="E465" s="167">
        <v>15.65</v>
      </c>
      <c r="F465" s="167">
        <v>59.83</v>
      </c>
      <c r="G465" s="140">
        <v>9</v>
      </c>
    </row>
    <row r="466" spans="1:7" x14ac:dyDescent="0.25">
      <c r="A466" s="164" t="s">
        <v>1238</v>
      </c>
      <c r="B466" s="165" t="s">
        <v>51</v>
      </c>
      <c r="C466" s="166"/>
      <c r="D466" s="167"/>
      <c r="E466" s="167"/>
      <c r="F466" s="167"/>
      <c r="G466" s="140">
        <v>2</v>
      </c>
    </row>
    <row r="467" spans="1:7" x14ac:dyDescent="0.25">
      <c r="A467" s="164" t="s">
        <v>1239</v>
      </c>
      <c r="B467" s="165" t="s">
        <v>1240</v>
      </c>
      <c r="C467" s="166"/>
      <c r="D467" s="167"/>
      <c r="E467" s="167"/>
      <c r="F467" s="167"/>
      <c r="G467" s="140">
        <v>5</v>
      </c>
    </row>
    <row r="468" spans="1:7" ht="28.8" x14ac:dyDescent="0.25">
      <c r="A468" s="164" t="s">
        <v>1241</v>
      </c>
      <c r="B468" s="165" t="s">
        <v>1242</v>
      </c>
      <c r="C468" s="166" t="s">
        <v>462</v>
      </c>
      <c r="D468" s="167">
        <v>29.34</v>
      </c>
      <c r="E468" s="167">
        <v>95.26</v>
      </c>
      <c r="F468" s="167">
        <v>124.6</v>
      </c>
      <c r="G468" s="140">
        <v>9</v>
      </c>
    </row>
    <row r="469" spans="1:7" x14ac:dyDescent="0.25">
      <c r="A469" s="164" t="s">
        <v>1243</v>
      </c>
      <c r="B469" s="165" t="s">
        <v>1244</v>
      </c>
      <c r="C469" s="166"/>
      <c r="D469" s="167"/>
      <c r="E469" s="167"/>
      <c r="F469" s="167"/>
      <c r="G469" s="140">
        <v>5</v>
      </c>
    </row>
    <row r="470" spans="1:7" ht="43.2" x14ac:dyDescent="0.25">
      <c r="A470" s="164" t="s">
        <v>52</v>
      </c>
      <c r="B470" s="165" t="s">
        <v>1245</v>
      </c>
      <c r="C470" s="166" t="s">
        <v>462</v>
      </c>
      <c r="D470" s="167">
        <v>91.24</v>
      </c>
      <c r="E470" s="167">
        <v>10.58</v>
      </c>
      <c r="F470" s="167">
        <v>101.82</v>
      </c>
      <c r="G470" s="140">
        <v>9</v>
      </c>
    </row>
    <row r="471" spans="1:7" ht="43.2" x14ac:dyDescent="0.25">
      <c r="A471" s="164" t="s">
        <v>1246</v>
      </c>
      <c r="B471" s="165" t="s">
        <v>1247</v>
      </c>
      <c r="C471" s="166" t="s">
        <v>462</v>
      </c>
      <c r="D471" s="167">
        <v>109.6</v>
      </c>
      <c r="E471" s="167">
        <v>10.58</v>
      </c>
      <c r="F471" s="167">
        <v>120.18</v>
      </c>
      <c r="G471" s="140">
        <v>9</v>
      </c>
    </row>
    <row r="472" spans="1:7" ht="43.2" x14ac:dyDescent="0.25">
      <c r="A472" s="164" t="s">
        <v>1248</v>
      </c>
      <c r="B472" s="165" t="s">
        <v>1249</v>
      </c>
      <c r="C472" s="166" t="s">
        <v>462</v>
      </c>
      <c r="D472" s="167">
        <v>118.4</v>
      </c>
      <c r="E472" s="167">
        <v>10.58</v>
      </c>
      <c r="F472" s="167">
        <v>128.97999999999999</v>
      </c>
      <c r="G472" s="140">
        <v>9</v>
      </c>
    </row>
    <row r="473" spans="1:7" ht="28.8" x14ac:dyDescent="0.25">
      <c r="A473" s="164" t="s">
        <v>1250</v>
      </c>
      <c r="B473" s="165" t="s">
        <v>1251</v>
      </c>
      <c r="C473" s="166" t="s">
        <v>462</v>
      </c>
      <c r="D473" s="167">
        <v>110.27</v>
      </c>
      <c r="E473" s="167">
        <v>10.58</v>
      </c>
      <c r="F473" s="167">
        <v>120.85</v>
      </c>
      <c r="G473" s="140">
        <v>9</v>
      </c>
    </row>
    <row r="474" spans="1:7" x14ac:dyDescent="0.25">
      <c r="A474" s="164" t="s">
        <v>1252</v>
      </c>
      <c r="B474" s="165" t="s">
        <v>1253</v>
      </c>
      <c r="C474" s="166"/>
      <c r="D474" s="167"/>
      <c r="E474" s="167"/>
      <c r="F474" s="167"/>
      <c r="G474" s="140">
        <v>5</v>
      </c>
    </row>
    <row r="475" spans="1:7" ht="28.8" x14ac:dyDescent="0.25">
      <c r="A475" s="164" t="s">
        <v>1254</v>
      </c>
      <c r="B475" s="165" t="s">
        <v>1255</v>
      </c>
      <c r="C475" s="166" t="s">
        <v>462</v>
      </c>
      <c r="D475" s="167">
        <v>21.94</v>
      </c>
      <c r="E475" s="167"/>
      <c r="F475" s="167">
        <v>21.94</v>
      </c>
      <c r="G475" s="140">
        <v>9</v>
      </c>
    </row>
    <row r="476" spans="1:7" ht="28.8" x14ac:dyDescent="0.25">
      <c r="A476" s="164" t="s">
        <v>1256</v>
      </c>
      <c r="B476" s="165" t="s">
        <v>1257</v>
      </c>
      <c r="C476" s="166" t="s">
        <v>462</v>
      </c>
      <c r="D476" s="167">
        <v>41.14</v>
      </c>
      <c r="E476" s="167"/>
      <c r="F476" s="167">
        <v>41.14</v>
      </c>
      <c r="G476" s="140">
        <v>9</v>
      </c>
    </row>
    <row r="477" spans="1:7" ht="28.8" x14ac:dyDescent="0.25">
      <c r="A477" s="164" t="s">
        <v>1258</v>
      </c>
      <c r="B477" s="165" t="s">
        <v>1259</v>
      </c>
      <c r="C477" s="166" t="s">
        <v>462</v>
      </c>
      <c r="D477" s="167">
        <v>51.08</v>
      </c>
      <c r="E477" s="167"/>
      <c r="F477" s="167">
        <v>51.08</v>
      </c>
      <c r="G477" s="140">
        <v>9</v>
      </c>
    </row>
    <row r="478" spans="1:7" ht="28.8" x14ac:dyDescent="0.25">
      <c r="A478" s="164" t="s">
        <v>1260</v>
      </c>
      <c r="B478" s="165" t="s">
        <v>1261</v>
      </c>
      <c r="C478" s="166" t="s">
        <v>462</v>
      </c>
      <c r="D478" s="167">
        <v>58.09</v>
      </c>
      <c r="E478" s="167"/>
      <c r="F478" s="167">
        <v>58.09</v>
      </c>
      <c r="G478" s="140">
        <v>9</v>
      </c>
    </row>
    <row r="479" spans="1:7" x14ac:dyDescent="0.25">
      <c r="A479" s="164" t="s">
        <v>53</v>
      </c>
      <c r="B479" s="165" t="s">
        <v>1262</v>
      </c>
      <c r="C479" s="166" t="s">
        <v>1263</v>
      </c>
      <c r="D479" s="167">
        <v>2.91</v>
      </c>
      <c r="E479" s="167"/>
      <c r="F479" s="167">
        <v>2.91</v>
      </c>
      <c r="G479" s="140">
        <v>9</v>
      </c>
    </row>
    <row r="480" spans="1:7" ht="28.8" x14ac:dyDescent="0.25">
      <c r="A480" s="164" t="s">
        <v>1264</v>
      </c>
      <c r="B480" s="165" t="s">
        <v>1265</v>
      </c>
      <c r="C480" s="166" t="s">
        <v>462</v>
      </c>
      <c r="D480" s="167">
        <v>17.45</v>
      </c>
      <c r="E480" s="167"/>
      <c r="F480" s="167">
        <v>17.45</v>
      </c>
      <c r="G480" s="140">
        <v>9</v>
      </c>
    </row>
    <row r="481" spans="1:7" x14ac:dyDescent="0.25">
      <c r="A481" s="164" t="s">
        <v>1266</v>
      </c>
      <c r="B481" s="165" t="s">
        <v>1267</v>
      </c>
      <c r="C481" s="166"/>
      <c r="D481" s="167"/>
      <c r="E481" s="167"/>
      <c r="F481" s="167"/>
      <c r="G481" s="140">
        <v>5</v>
      </c>
    </row>
    <row r="482" spans="1:7" x14ac:dyDescent="0.25">
      <c r="A482" s="164" t="s">
        <v>54</v>
      </c>
      <c r="B482" s="165" t="s">
        <v>1268</v>
      </c>
      <c r="C482" s="166" t="s">
        <v>1269</v>
      </c>
      <c r="D482" s="167">
        <v>37.369999999999997</v>
      </c>
      <c r="E482" s="167"/>
      <c r="F482" s="167">
        <v>37.369999999999997</v>
      </c>
      <c r="G482" s="140">
        <v>9</v>
      </c>
    </row>
    <row r="483" spans="1:7" x14ac:dyDescent="0.25">
      <c r="A483" s="164" t="s">
        <v>1270</v>
      </c>
      <c r="B483" s="165" t="s">
        <v>1271</v>
      </c>
      <c r="C483" s="166" t="s">
        <v>462</v>
      </c>
      <c r="D483" s="167">
        <v>28.62</v>
      </c>
      <c r="E483" s="167"/>
      <c r="F483" s="167">
        <v>28.62</v>
      </c>
      <c r="G483" s="140">
        <v>9</v>
      </c>
    </row>
    <row r="484" spans="1:7" ht="28.8" x14ac:dyDescent="0.25">
      <c r="A484" s="164" t="s">
        <v>1272</v>
      </c>
      <c r="B484" s="165" t="s">
        <v>1273</v>
      </c>
      <c r="C484" s="166" t="s">
        <v>1269</v>
      </c>
      <c r="D484" s="167">
        <v>1107.74</v>
      </c>
      <c r="E484" s="167"/>
      <c r="F484" s="167">
        <v>1107.74</v>
      </c>
      <c r="G484" s="140">
        <v>9</v>
      </c>
    </row>
    <row r="485" spans="1:7" x14ac:dyDescent="0.25">
      <c r="A485" s="164" t="s">
        <v>1274</v>
      </c>
      <c r="B485" s="165" t="s">
        <v>1275</v>
      </c>
      <c r="C485" s="166"/>
      <c r="D485" s="167"/>
      <c r="E485" s="167"/>
      <c r="F485" s="167"/>
      <c r="G485" s="140">
        <v>5</v>
      </c>
    </row>
    <row r="486" spans="1:7" x14ac:dyDescent="0.25">
      <c r="A486" s="164" t="s">
        <v>55</v>
      </c>
      <c r="B486" s="165" t="s">
        <v>1276</v>
      </c>
      <c r="C486" s="166" t="s">
        <v>462</v>
      </c>
      <c r="D486" s="167">
        <v>5.33</v>
      </c>
      <c r="E486" s="167"/>
      <c r="F486" s="167">
        <v>5.33</v>
      </c>
      <c r="G486" s="140">
        <v>9</v>
      </c>
    </row>
    <row r="487" spans="1:7" x14ac:dyDescent="0.25">
      <c r="A487" s="164" t="s">
        <v>1277</v>
      </c>
      <c r="B487" s="165" t="s">
        <v>1278</v>
      </c>
      <c r="C487" s="166" t="s">
        <v>462</v>
      </c>
      <c r="D487" s="167">
        <v>8.5299999999999994</v>
      </c>
      <c r="E487" s="167"/>
      <c r="F487" s="167">
        <v>8.5299999999999994</v>
      </c>
      <c r="G487" s="140">
        <v>9</v>
      </c>
    </row>
    <row r="488" spans="1:7" ht="28.8" x14ac:dyDescent="0.25">
      <c r="A488" s="164" t="s">
        <v>1279</v>
      </c>
      <c r="B488" s="165" t="s">
        <v>1280</v>
      </c>
      <c r="C488" s="166" t="s">
        <v>462</v>
      </c>
      <c r="D488" s="167">
        <v>12.74</v>
      </c>
      <c r="E488" s="167"/>
      <c r="F488" s="167">
        <v>12.74</v>
      </c>
      <c r="G488" s="140">
        <v>9</v>
      </c>
    </row>
    <row r="489" spans="1:7" ht="28.8" x14ac:dyDescent="0.25">
      <c r="A489" s="164" t="s">
        <v>1281</v>
      </c>
      <c r="B489" s="165" t="s">
        <v>1282</v>
      </c>
      <c r="C489" s="166" t="s">
        <v>462</v>
      </c>
      <c r="D489" s="167">
        <v>14.07</v>
      </c>
      <c r="E489" s="167"/>
      <c r="F489" s="167">
        <v>14.07</v>
      </c>
      <c r="G489" s="140">
        <v>9</v>
      </c>
    </row>
    <row r="490" spans="1:7" ht="28.8" x14ac:dyDescent="0.25">
      <c r="A490" s="164" t="s">
        <v>1283</v>
      </c>
      <c r="B490" s="165" t="s">
        <v>1284</v>
      </c>
      <c r="C490" s="166" t="s">
        <v>462</v>
      </c>
      <c r="D490" s="167">
        <v>18.809999999999999</v>
      </c>
      <c r="E490" s="167"/>
      <c r="F490" s="167">
        <v>18.809999999999999</v>
      </c>
      <c r="G490" s="140">
        <v>9</v>
      </c>
    </row>
    <row r="491" spans="1:7" ht="28.8" x14ac:dyDescent="0.25">
      <c r="A491" s="164" t="s">
        <v>1285</v>
      </c>
      <c r="B491" s="165" t="s">
        <v>1286</v>
      </c>
      <c r="C491" s="166" t="s">
        <v>462</v>
      </c>
      <c r="D491" s="167">
        <v>28.19</v>
      </c>
      <c r="E491" s="167"/>
      <c r="F491" s="167">
        <v>28.19</v>
      </c>
      <c r="G491" s="140">
        <v>9</v>
      </c>
    </row>
    <row r="492" spans="1:7" ht="28.8" x14ac:dyDescent="0.25">
      <c r="A492" s="164" t="s">
        <v>1287</v>
      </c>
      <c r="B492" s="165" t="s">
        <v>1288</v>
      </c>
      <c r="C492" s="166" t="s">
        <v>462</v>
      </c>
      <c r="D492" s="167">
        <v>37.549999999999997</v>
      </c>
      <c r="E492" s="167"/>
      <c r="F492" s="167">
        <v>37.549999999999997</v>
      </c>
      <c r="G492" s="140">
        <v>9</v>
      </c>
    </row>
    <row r="493" spans="1:7" ht="28.8" x14ac:dyDescent="0.25">
      <c r="A493" s="164" t="s">
        <v>56</v>
      </c>
      <c r="B493" s="165" t="s">
        <v>1289</v>
      </c>
      <c r="C493" s="166" t="s">
        <v>1263</v>
      </c>
      <c r="D493" s="167">
        <v>1.81</v>
      </c>
      <c r="E493" s="167"/>
      <c r="F493" s="167">
        <v>1.81</v>
      </c>
      <c r="G493" s="140">
        <v>9</v>
      </c>
    </row>
    <row r="494" spans="1:7" x14ac:dyDescent="0.25">
      <c r="A494" s="164" t="s">
        <v>1290</v>
      </c>
      <c r="B494" s="165" t="s">
        <v>1291</v>
      </c>
      <c r="C494" s="166" t="s">
        <v>462</v>
      </c>
      <c r="D494" s="167">
        <v>14.67</v>
      </c>
      <c r="E494" s="167"/>
      <c r="F494" s="167">
        <v>14.67</v>
      </c>
      <c r="G494" s="140">
        <v>9</v>
      </c>
    </row>
    <row r="495" spans="1:7" ht="28.8" x14ac:dyDescent="0.25">
      <c r="A495" s="164" t="s">
        <v>1292</v>
      </c>
      <c r="B495" s="165" t="s">
        <v>1293</v>
      </c>
      <c r="C495" s="166" t="s">
        <v>462</v>
      </c>
      <c r="D495" s="167">
        <v>20.239999999999998</v>
      </c>
      <c r="E495" s="167"/>
      <c r="F495" s="167">
        <v>20.239999999999998</v>
      </c>
      <c r="G495" s="140">
        <v>9</v>
      </c>
    </row>
    <row r="496" spans="1:7" ht="28.8" x14ac:dyDescent="0.25">
      <c r="A496" s="164" t="s">
        <v>1294</v>
      </c>
      <c r="B496" s="165" t="s">
        <v>1295</v>
      </c>
      <c r="C496" s="166" t="s">
        <v>462</v>
      </c>
      <c r="D496" s="167">
        <v>21.12</v>
      </c>
      <c r="E496" s="167"/>
      <c r="F496" s="167">
        <v>21.12</v>
      </c>
      <c r="G496" s="140">
        <v>9</v>
      </c>
    </row>
    <row r="497" spans="1:7" ht="28.8" x14ac:dyDescent="0.25">
      <c r="A497" s="164" t="s">
        <v>1296</v>
      </c>
      <c r="B497" s="165" t="s">
        <v>1297</v>
      </c>
      <c r="C497" s="166" t="s">
        <v>462</v>
      </c>
      <c r="D497" s="167">
        <v>27</v>
      </c>
      <c r="E497" s="167"/>
      <c r="F497" s="167">
        <v>27</v>
      </c>
      <c r="G497" s="140">
        <v>9</v>
      </c>
    </row>
    <row r="498" spans="1:7" ht="28.8" x14ac:dyDescent="0.25">
      <c r="A498" s="164" t="s">
        <v>1298</v>
      </c>
      <c r="B498" s="165" t="s">
        <v>1299</v>
      </c>
      <c r="C498" s="166" t="s">
        <v>462</v>
      </c>
      <c r="D498" s="167">
        <v>40.47</v>
      </c>
      <c r="E498" s="167"/>
      <c r="F498" s="167">
        <v>40.47</v>
      </c>
      <c r="G498" s="140">
        <v>9</v>
      </c>
    </row>
    <row r="499" spans="1:7" ht="28.8" x14ac:dyDescent="0.25">
      <c r="A499" s="164" t="s">
        <v>1300</v>
      </c>
      <c r="B499" s="165" t="s">
        <v>1301</v>
      </c>
      <c r="C499" s="166" t="s">
        <v>462</v>
      </c>
      <c r="D499" s="167">
        <v>53.95</v>
      </c>
      <c r="E499" s="167"/>
      <c r="F499" s="167">
        <v>53.95</v>
      </c>
      <c r="G499" s="140">
        <v>9</v>
      </c>
    </row>
    <row r="500" spans="1:7" ht="28.8" x14ac:dyDescent="0.25">
      <c r="A500" s="164" t="s">
        <v>1302</v>
      </c>
      <c r="B500" s="165" t="s">
        <v>1303</v>
      </c>
      <c r="C500" s="166" t="s">
        <v>1263</v>
      </c>
      <c r="D500" s="167">
        <v>2.62</v>
      </c>
      <c r="E500" s="167"/>
      <c r="F500" s="167">
        <v>2.62</v>
      </c>
      <c r="G500" s="140">
        <v>9</v>
      </c>
    </row>
    <row r="501" spans="1:7" x14ac:dyDescent="0.25">
      <c r="A501" s="164" t="s">
        <v>1304</v>
      </c>
      <c r="B501" s="165" t="s">
        <v>57</v>
      </c>
      <c r="C501" s="166"/>
      <c r="D501" s="167"/>
      <c r="E501" s="167"/>
      <c r="F501" s="167"/>
      <c r="G501" s="140">
        <v>2</v>
      </c>
    </row>
    <row r="502" spans="1:7" x14ac:dyDescent="0.25">
      <c r="A502" s="164" t="s">
        <v>1305</v>
      </c>
      <c r="B502" s="165" t="s">
        <v>1306</v>
      </c>
      <c r="C502" s="166"/>
      <c r="D502" s="167"/>
      <c r="E502" s="167"/>
      <c r="F502" s="167"/>
      <c r="G502" s="140">
        <v>5</v>
      </c>
    </row>
    <row r="503" spans="1:7" x14ac:dyDescent="0.25">
      <c r="A503" s="164" t="s">
        <v>1307</v>
      </c>
      <c r="B503" s="165" t="s">
        <v>1308</v>
      </c>
      <c r="C503" s="166" t="s">
        <v>462</v>
      </c>
      <c r="D503" s="167"/>
      <c r="E503" s="167">
        <v>44.1</v>
      </c>
      <c r="F503" s="167">
        <v>44.1</v>
      </c>
      <c r="G503" s="140">
        <v>9</v>
      </c>
    </row>
    <row r="504" spans="1:7" x14ac:dyDescent="0.25">
      <c r="A504" s="164" t="s">
        <v>1309</v>
      </c>
      <c r="B504" s="165" t="s">
        <v>1310</v>
      </c>
      <c r="C504" s="166" t="s">
        <v>462</v>
      </c>
      <c r="D504" s="167"/>
      <c r="E504" s="167">
        <v>55.04</v>
      </c>
      <c r="F504" s="167">
        <v>55.04</v>
      </c>
      <c r="G504" s="140">
        <v>9</v>
      </c>
    </row>
    <row r="505" spans="1:7" x14ac:dyDescent="0.25">
      <c r="A505" s="164" t="s">
        <v>1311</v>
      </c>
      <c r="B505" s="165" t="s">
        <v>1312</v>
      </c>
      <c r="C505" s="166"/>
      <c r="D505" s="167"/>
      <c r="E505" s="167"/>
      <c r="F505" s="167"/>
      <c r="G505" s="140">
        <v>5</v>
      </c>
    </row>
    <row r="506" spans="1:7" ht="28.8" x14ac:dyDescent="0.25">
      <c r="A506" s="164" t="s">
        <v>58</v>
      </c>
      <c r="B506" s="165" t="s">
        <v>1313</v>
      </c>
      <c r="C506" s="166" t="s">
        <v>462</v>
      </c>
      <c r="D506" s="167"/>
      <c r="E506" s="167">
        <v>52.92</v>
      </c>
      <c r="F506" s="167">
        <v>52.92</v>
      </c>
      <c r="G506" s="140">
        <v>9</v>
      </c>
    </row>
    <row r="507" spans="1:7" ht="28.8" x14ac:dyDescent="0.25">
      <c r="A507" s="164" t="s">
        <v>1314</v>
      </c>
      <c r="B507" s="165" t="s">
        <v>1315</v>
      </c>
      <c r="C507" s="166" t="s">
        <v>462</v>
      </c>
      <c r="D507" s="167"/>
      <c r="E507" s="167">
        <v>68.44</v>
      </c>
      <c r="F507" s="167">
        <v>68.44</v>
      </c>
      <c r="G507" s="140">
        <v>9</v>
      </c>
    </row>
    <row r="508" spans="1:7" x14ac:dyDescent="0.25">
      <c r="A508" s="164" t="s">
        <v>1316</v>
      </c>
      <c r="B508" s="165" t="s">
        <v>1317</v>
      </c>
      <c r="C508" s="166"/>
      <c r="D508" s="167"/>
      <c r="E508" s="167"/>
      <c r="F508" s="167"/>
      <c r="G508" s="140">
        <v>5</v>
      </c>
    </row>
    <row r="509" spans="1:7" x14ac:dyDescent="0.25">
      <c r="A509" s="164" t="s">
        <v>1318</v>
      </c>
      <c r="B509" s="165" t="s">
        <v>1319</v>
      </c>
      <c r="C509" s="166" t="s">
        <v>462</v>
      </c>
      <c r="D509" s="167"/>
      <c r="E509" s="167">
        <v>7.59</v>
      </c>
      <c r="F509" s="167">
        <v>7.59</v>
      </c>
      <c r="G509" s="140">
        <v>9</v>
      </c>
    </row>
    <row r="510" spans="1:7" x14ac:dyDescent="0.25">
      <c r="A510" s="164" t="s">
        <v>1320</v>
      </c>
      <c r="B510" s="165" t="s">
        <v>1321</v>
      </c>
      <c r="C510" s="166" t="s">
        <v>462</v>
      </c>
      <c r="D510" s="167"/>
      <c r="E510" s="167">
        <v>16.46</v>
      </c>
      <c r="F510" s="167">
        <v>16.46</v>
      </c>
      <c r="G510" s="140">
        <v>9</v>
      </c>
    </row>
    <row r="511" spans="1:7" x14ac:dyDescent="0.25">
      <c r="A511" s="164" t="s">
        <v>1322</v>
      </c>
      <c r="B511" s="165" t="s">
        <v>1323</v>
      </c>
      <c r="C511" s="166" t="s">
        <v>462</v>
      </c>
      <c r="D511" s="167">
        <v>17.32</v>
      </c>
      <c r="E511" s="167">
        <v>59.27</v>
      </c>
      <c r="F511" s="167">
        <v>76.59</v>
      </c>
      <c r="G511" s="140">
        <v>9</v>
      </c>
    </row>
    <row r="512" spans="1:7" x14ac:dyDescent="0.25">
      <c r="A512" s="164" t="s">
        <v>1324</v>
      </c>
      <c r="B512" s="165" t="s">
        <v>1325</v>
      </c>
      <c r="C512" s="166"/>
      <c r="D512" s="167"/>
      <c r="E512" s="167"/>
      <c r="F512" s="167"/>
      <c r="G512" s="140">
        <v>5</v>
      </c>
    </row>
    <row r="513" spans="1:7" x14ac:dyDescent="0.25">
      <c r="A513" s="164" t="s">
        <v>1326</v>
      </c>
      <c r="B513" s="165" t="s">
        <v>1327</v>
      </c>
      <c r="C513" s="166" t="s">
        <v>462</v>
      </c>
      <c r="D513" s="167"/>
      <c r="E513" s="167">
        <v>54.49</v>
      </c>
      <c r="F513" s="167">
        <v>54.49</v>
      </c>
      <c r="G513" s="140">
        <v>9</v>
      </c>
    </row>
    <row r="514" spans="1:7" x14ac:dyDescent="0.25">
      <c r="A514" s="164" t="s">
        <v>1328</v>
      </c>
      <c r="B514" s="165" t="s">
        <v>1329</v>
      </c>
      <c r="C514" s="166"/>
      <c r="D514" s="167"/>
      <c r="E514" s="167"/>
      <c r="F514" s="167"/>
      <c r="G514" s="140">
        <v>5</v>
      </c>
    </row>
    <row r="515" spans="1:7" x14ac:dyDescent="0.25">
      <c r="A515" s="164" t="s">
        <v>1330</v>
      </c>
      <c r="B515" s="165" t="s">
        <v>1331</v>
      </c>
      <c r="C515" s="166" t="s">
        <v>462</v>
      </c>
      <c r="D515" s="167"/>
      <c r="E515" s="167">
        <v>10.58</v>
      </c>
      <c r="F515" s="167">
        <v>10.58</v>
      </c>
      <c r="G515" s="140">
        <v>9</v>
      </c>
    </row>
    <row r="516" spans="1:7" x14ac:dyDescent="0.25">
      <c r="A516" s="164" t="s">
        <v>1332</v>
      </c>
      <c r="B516" s="165" t="s">
        <v>59</v>
      </c>
      <c r="C516" s="166"/>
      <c r="D516" s="167"/>
      <c r="E516" s="167"/>
      <c r="F516" s="167"/>
      <c r="G516" s="140">
        <v>2</v>
      </c>
    </row>
    <row r="517" spans="1:7" ht="28.8" x14ac:dyDescent="0.25">
      <c r="A517" s="164" t="s">
        <v>1333</v>
      </c>
      <c r="B517" s="165" t="s">
        <v>1334</v>
      </c>
      <c r="C517" s="166"/>
      <c r="D517" s="167"/>
      <c r="E517" s="167"/>
      <c r="F517" s="167"/>
      <c r="G517" s="140">
        <v>5</v>
      </c>
    </row>
    <row r="518" spans="1:7" x14ac:dyDescent="0.25">
      <c r="A518" s="164" t="s">
        <v>1335</v>
      </c>
      <c r="B518" s="165" t="s">
        <v>1336</v>
      </c>
      <c r="C518" s="166" t="s">
        <v>462</v>
      </c>
      <c r="D518" s="167">
        <v>16.45</v>
      </c>
      <c r="E518" s="167">
        <v>0.25</v>
      </c>
      <c r="F518" s="167">
        <v>16.7</v>
      </c>
      <c r="G518" s="140">
        <v>9</v>
      </c>
    </row>
    <row r="519" spans="1:7" ht="28.8" x14ac:dyDescent="0.25">
      <c r="A519" s="164" t="s">
        <v>60</v>
      </c>
      <c r="B519" s="165" t="s">
        <v>1337</v>
      </c>
      <c r="C519" s="166" t="s">
        <v>462</v>
      </c>
      <c r="D519" s="167">
        <v>16.88</v>
      </c>
      <c r="E519" s="167">
        <v>0.25</v>
      </c>
      <c r="F519" s="167">
        <v>17.13</v>
      </c>
      <c r="G519" s="140">
        <v>9</v>
      </c>
    </row>
    <row r="520" spans="1:7" ht="28.8" x14ac:dyDescent="0.25">
      <c r="A520" s="164" t="s">
        <v>1338</v>
      </c>
      <c r="B520" s="165" t="s">
        <v>1339</v>
      </c>
      <c r="C520" s="166" t="s">
        <v>462</v>
      </c>
      <c r="D520" s="167">
        <v>27.5</v>
      </c>
      <c r="E520" s="167">
        <v>0.83</v>
      </c>
      <c r="F520" s="167">
        <v>28.33</v>
      </c>
      <c r="G520" s="140">
        <v>9</v>
      </c>
    </row>
    <row r="521" spans="1:7" x14ac:dyDescent="0.25">
      <c r="A521" s="164" t="s">
        <v>1340</v>
      </c>
      <c r="B521" s="165" t="s">
        <v>1341</v>
      </c>
      <c r="C521" s="166" t="s">
        <v>462</v>
      </c>
      <c r="D521" s="167">
        <v>15.19</v>
      </c>
      <c r="E521" s="167"/>
      <c r="F521" s="167">
        <v>15.19</v>
      </c>
      <c r="G521" s="140">
        <v>9</v>
      </c>
    </row>
    <row r="522" spans="1:7" x14ac:dyDescent="0.25">
      <c r="A522" s="164" t="s">
        <v>1342</v>
      </c>
      <c r="B522" s="165" t="s">
        <v>1343</v>
      </c>
      <c r="C522" s="166"/>
      <c r="D522" s="167"/>
      <c r="E522" s="167"/>
      <c r="F522" s="167"/>
      <c r="G522" s="140">
        <v>5</v>
      </c>
    </row>
    <row r="523" spans="1:7" ht="28.8" x14ac:dyDescent="0.25">
      <c r="A523" s="164" t="s">
        <v>61</v>
      </c>
      <c r="B523" s="165" t="s">
        <v>1344</v>
      </c>
      <c r="C523" s="166" t="s">
        <v>462</v>
      </c>
      <c r="D523" s="167">
        <v>10.19</v>
      </c>
      <c r="E523" s="167">
        <v>1.1399999999999999</v>
      </c>
      <c r="F523" s="167">
        <v>11.33</v>
      </c>
      <c r="G523" s="140">
        <v>9</v>
      </c>
    </row>
    <row r="524" spans="1:7" ht="28.8" x14ac:dyDescent="0.25">
      <c r="A524" s="164" t="s">
        <v>1345</v>
      </c>
      <c r="B524" s="165" t="s">
        <v>1346</v>
      </c>
      <c r="C524" s="166" t="s">
        <v>462</v>
      </c>
      <c r="D524" s="167">
        <v>11.49</v>
      </c>
      <c r="E524" s="167">
        <v>1.28</v>
      </c>
      <c r="F524" s="167">
        <v>12.77</v>
      </c>
      <c r="G524" s="140">
        <v>9</v>
      </c>
    </row>
    <row r="525" spans="1:7" ht="28.8" x14ac:dyDescent="0.25">
      <c r="A525" s="164" t="s">
        <v>1347</v>
      </c>
      <c r="B525" s="165" t="s">
        <v>1348</v>
      </c>
      <c r="C525" s="166" t="s">
        <v>462</v>
      </c>
      <c r="D525" s="167">
        <v>20.83</v>
      </c>
      <c r="E525" s="167">
        <v>0.74</v>
      </c>
      <c r="F525" s="167">
        <v>21.57</v>
      </c>
      <c r="G525" s="140">
        <v>9</v>
      </c>
    </row>
    <row r="526" spans="1:7" ht="28.8" x14ac:dyDescent="0.25">
      <c r="A526" s="164" t="s">
        <v>1349</v>
      </c>
      <c r="B526" s="165" t="s">
        <v>1350</v>
      </c>
      <c r="C526" s="166" t="s">
        <v>462</v>
      </c>
      <c r="D526" s="167">
        <v>22.05</v>
      </c>
      <c r="E526" s="167">
        <v>0.7</v>
      </c>
      <c r="F526" s="167">
        <v>22.75</v>
      </c>
      <c r="G526" s="140">
        <v>9</v>
      </c>
    </row>
    <row r="527" spans="1:7" x14ac:dyDescent="0.25">
      <c r="A527" s="164" t="s">
        <v>1351</v>
      </c>
      <c r="B527" s="165" t="s">
        <v>1352</v>
      </c>
      <c r="C527" s="166"/>
      <c r="D527" s="167"/>
      <c r="E527" s="167"/>
      <c r="F527" s="167"/>
      <c r="G527" s="140">
        <v>5</v>
      </c>
    </row>
    <row r="528" spans="1:7" x14ac:dyDescent="0.25">
      <c r="A528" s="164" t="s">
        <v>1353</v>
      </c>
      <c r="B528" s="165" t="s">
        <v>1354</v>
      </c>
      <c r="C528" s="166" t="s">
        <v>462</v>
      </c>
      <c r="D528" s="167">
        <v>39.39</v>
      </c>
      <c r="E528" s="167">
        <v>1.65</v>
      </c>
      <c r="F528" s="167">
        <v>41.04</v>
      </c>
      <c r="G528" s="140">
        <v>9</v>
      </c>
    </row>
    <row r="529" spans="1:7" x14ac:dyDescent="0.25">
      <c r="A529" s="164" t="s">
        <v>1355</v>
      </c>
      <c r="B529" s="165" t="s">
        <v>1356</v>
      </c>
      <c r="C529" s="166" t="s">
        <v>462</v>
      </c>
      <c r="D529" s="167">
        <v>33.64</v>
      </c>
      <c r="E529" s="167">
        <v>1.32</v>
      </c>
      <c r="F529" s="167">
        <v>34.96</v>
      </c>
      <c r="G529" s="140">
        <v>9</v>
      </c>
    </row>
    <row r="530" spans="1:7" x14ac:dyDescent="0.25">
      <c r="A530" s="164" t="s">
        <v>1357</v>
      </c>
      <c r="B530" s="165" t="s">
        <v>1358</v>
      </c>
      <c r="C530" s="166"/>
      <c r="D530" s="167"/>
      <c r="E530" s="167"/>
      <c r="F530" s="167"/>
      <c r="G530" s="140">
        <v>5</v>
      </c>
    </row>
    <row r="531" spans="1:7" ht="28.8" x14ac:dyDescent="0.25">
      <c r="A531" s="164" t="s">
        <v>62</v>
      </c>
      <c r="B531" s="165" t="s">
        <v>1359</v>
      </c>
      <c r="C531" s="166" t="s">
        <v>462</v>
      </c>
      <c r="D531" s="167">
        <v>272.76</v>
      </c>
      <c r="E531" s="167"/>
      <c r="F531" s="167">
        <v>272.76</v>
      </c>
      <c r="G531" s="140">
        <v>9</v>
      </c>
    </row>
    <row r="532" spans="1:7" x14ac:dyDescent="0.25">
      <c r="A532" s="164" t="s">
        <v>1360</v>
      </c>
      <c r="B532" s="165" t="s">
        <v>1361</v>
      </c>
      <c r="C532" s="166"/>
      <c r="D532" s="167"/>
      <c r="E532" s="167"/>
      <c r="F532" s="167"/>
      <c r="G532" s="140">
        <v>5</v>
      </c>
    </row>
    <row r="533" spans="1:7" ht="28.8" x14ac:dyDescent="0.25">
      <c r="A533" s="164" t="s">
        <v>1362</v>
      </c>
      <c r="B533" s="165" t="s">
        <v>1363</v>
      </c>
      <c r="C533" s="166" t="s">
        <v>462</v>
      </c>
      <c r="D533" s="167">
        <v>6.85</v>
      </c>
      <c r="E533" s="167">
        <v>0.1</v>
      </c>
      <c r="F533" s="167">
        <v>6.95</v>
      </c>
      <c r="G533" s="140">
        <v>9</v>
      </c>
    </row>
    <row r="534" spans="1:7" x14ac:dyDescent="0.25">
      <c r="A534" s="164" t="s">
        <v>1364</v>
      </c>
      <c r="B534" s="165" t="s">
        <v>1365</v>
      </c>
      <c r="C534" s="166"/>
      <c r="D534" s="167"/>
      <c r="E534" s="167"/>
      <c r="F534" s="167"/>
      <c r="G534" s="140">
        <v>5</v>
      </c>
    </row>
    <row r="535" spans="1:7" ht="28.8" x14ac:dyDescent="0.25">
      <c r="A535" s="164" t="s">
        <v>63</v>
      </c>
      <c r="B535" s="165" t="s">
        <v>1366</v>
      </c>
      <c r="C535" s="166" t="s">
        <v>462</v>
      </c>
      <c r="D535" s="167">
        <v>3.92</v>
      </c>
      <c r="E535" s="167">
        <v>2.46</v>
      </c>
      <c r="F535" s="167">
        <v>6.38</v>
      </c>
      <c r="G535" s="140">
        <v>9</v>
      </c>
    </row>
    <row r="536" spans="1:7" ht="28.8" x14ac:dyDescent="0.25">
      <c r="A536" s="164" t="s">
        <v>1367</v>
      </c>
      <c r="B536" s="165" t="s">
        <v>1368</v>
      </c>
      <c r="C536" s="166" t="s">
        <v>462</v>
      </c>
      <c r="D536" s="167">
        <v>21.72</v>
      </c>
      <c r="E536" s="167">
        <v>2.2599999999999998</v>
      </c>
      <c r="F536" s="167">
        <v>23.98</v>
      </c>
      <c r="G536" s="140">
        <v>9</v>
      </c>
    </row>
    <row r="537" spans="1:7" x14ac:dyDescent="0.25">
      <c r="A537" s="164" t="s">
        <v>1369</v>
      </c>
      <c r="B537" s="165" t="s">
        <v>1370</v>
      </c>
      <c r="C537" s="166"/>
      <c r="D537" s="167"/>
      <c r="E537" s="167"/>
      <c r="F537" s="167"/>
      <c r="G537" s="140">
        <v>5</v>
      </c>
    </row>
    <row r="538" spans="1:7" ht="28.8" x14ac:dyDescent="0.25">
      <c r="A538" s="164" t="s">
        <v>64</v>
      </c>
      <c r="B538" s="165" t="s">
        <v>1371</v>
      </c>
      <c r="C538" s="166" t="s">
        <v>462</v>
      </c>
      <c r="D538" s="167">
        <v>18.53</v>
      </c>
      <c r="E538" s="167">
        <v>0.37</v>
      </c>
      <c r="F538" s="167">
        <v>18.899999999999999</v>
      </c>
      <c r="G538" s="140">
        <v>9</v>
      </c>
    </row>
    <row r="539" spans="1:7" ht="28.8" x14ac:dyDescent="0.25">
      <c r="A539" s="164" t="s">
        <v>1372</v>
      </c>
      <c r="B539" s="165" t="s">
        <v>1373</v>
      </c>
      <c r="C539" s="166" t="s">
        <v>462</v>
      </c>
      <c r="D539" s="167">
        <v>13.19</v>
      </c>
      <c r="E539" s="167">
        <v>0.26</v>
      </c>
      <c r="F539" s="167">
        <v>13.45</v>
      </c>
      <c r="G539" s="140">
        <v>9</v>
      </c>
    </row>
    <row r="540" spans="1:7" ht="28.8" x14ac:dyDescent="0.25">
      <c r="A540" s="164" t="s">
        <v>1374</v>
      </c>
      <c r="B540" s="165" t="s">
        <v>1375</v>
      </c>
      <c r="C540" s="166" t="s">
        <v>462</v>
      </c>
      <c r="D540" s="167">
        <v>13.39</v>
      </c>
      <c r="E540" s="167">
        <v>0.12</v>
      </c>
      <c r="F540" s="167">
        <v>13.51</v>
      </c>
      <c r="G540" s="140">
        <v>9</v>
      </c>
    </row>
    <row r="541" spans="1:7" ht="28.8" x14ac:dyDescent="0.25">
      <c r="A541" s="164" t="s">
        <v>1376</v>
      </c>
      <c r="B541" s="165" t="s">
        <v>1377</v>
      </c>
      <c r="C541" s="166" t="s">
        <v>462</v>
      </c>
      <c r="D541" s="167">
        <v>21.19</v>
      </c>
      <c r="E541" s="167">
        <v>0.35</v>
      </c>
      <c r="F541" s="167">
        <v>21.54</v>
      </c>
      <c r="G541" s="140">
        <v>9</v>
      </c>
    </row>
    <row r="542" spans="1:7" x14ac:dyDescent="0.25">
      <c r="A542" s="164" t="s">
        <v>1378</v>
      </c>
      <c r="B542" s="165" t="s">
        <v>65</v>
      </c>
      <c r="C542" s="166"/>
      <c r="D542" s="167"/>
      <c r="E542" s="167"/>
      <c r="F542" s="167"/>
      <c r="G542" s="140">
        <v>2</v>
      </c>
    </row>
    <row r="543" spans="1:7" x14ac:dyDescent="0.25">
      <c r="A543" s="164" t="s">
        <v>1379</v>
      </c>
      <c r="B543" s="165" t="s">
        <v>1380</v>
      </c>
      <c r="C543" s="166"/>
      <c r="D543" s="167"/>
      <c r="E543" s="167"/>
      <c r="F543" s="167"/>
      <c r="G543" s="140">
        <v>5</v>
      </c>
    </row>
    <row r="544" spans="1:7" x14ac:dyDescent="0.25">
      <c r="A544" s="164" t="s">
        <v>1381</v>
      </c>
      <c r="B544" s="165" t="s">
        <v>1382</v>
      </c>
      <c r="C544" s="166" t="s">
        <v>379</v>
      </c>
      <c r="D544" s="167">
        <v>37.700000000000003</v>
      </c>
      <c r="E544" s="167">
        <v>52.03</v>
      </c>
      <c r="F544" s="167">
        <v>89.73</v>
      </c>
      <c r="G544" s="140">
        <v>9</v>
      </c>
    </row>
    <row r="545" spans="1:7" x14ac:dyDescent="0.25">
      <c r="A545" s="164" t="s">
        <v>1383</v>
      </c>
      <c r="B545" s="165" t="s">
        <v>1384</v>
      </c>
      <c r="C545" s="166" t="s">
        <v>379</v>
      </c>
      <c r="D545" s="167">
        <v>20.54</v>
      </c>
      <c r="E545" s="167">
        <v>31.29</v>
      </c>
      <c r="F545" s="167">
        <v>51.83</v>
      </c>
      <c r="G545" s="140">
        <v>9</v>
      </c>
    </row>
    <row r="546" spans="1:7" x14ac:dyDescent="0.25">
      <c r="A546" s="164" t="s">
        <v>1385</v>
      </c>
      <c r="B546" s="165" t="s">
        <v>1386</v>
      </c>
      <c r="C546" s="166" t="s">
        <v>379</v>
      </c>
      <c r="D546" s="167">
        <v>13.81</v>
      </c>
      <c r="E546" s="167">
        <v>7.56</v>
      </c>
      <c r="F546" s="167">
        <v>21.37</v>
      </c>
      <c r="G546" s="140">
        <v>9</v>
      </c>
    </row>
    <row r="547" spans="1:7" x14ac:dyDescent="0.25">
      <c r="A547" s="164" t="s">
        <v>1387</v>
      </c>
      <c r="B547" s="165" t="s">
        <v>1388</v>
      </c>
      <c r="C547" s="166" t="s">
        <v>379</v>
      </c>
      <c r="D547" s="167">
        <v>48.01</v>
      </c>
      <c r="E547" s="167">
        <v>60.54</v>
      </c>
      <c r="F547" s="167">
        <v>108.55</v>
      </c>
      <c r="G547" s="140">
        <v>9</v>
      </c>
    </row>
    <row r="548" spans="1:7" ht="28.8" x14ac:dyDescent="0.25">
      <c r="A548" s="164" t="s">
        <v>1389</v>
      </c>
      <c r="B548" s="165" t="s">
        <v>1390</v>
      </c>
      <c r="C548" s="166" t="s">
        <v>379</v>
      </c>
      <c r="D548" s="167">
        <v>388.39</v>
      </c>
      <c r="E548" s="167"/>
      <c r="F548" s="167">
        <v>388.39</v>
      </c>
      <c r="G548" s="140">
        <v>9</v>
      </c>
    </row>
    <row r="549" spans="1:7" ht="28.8" x14ac:dyDescent="0.25">
      <c r="A549" s="164" t="s">
        <v>1391</v>
      </c>
      <c r="B549" s="165" t="s">
        <v>1392</v>
      </c>
      <c r="C549" s="166" t="s">
        <v>379</v>
      </c>
      <c r="D549" s="167">
        <v>425.41</v>
      </c>
      <c r="E549" s="167"/>
      <c r="F549" s="167">
        <v>425.41</v>
      </c>
      <c r="G549" s="140">
        <v>9</v>
      </c>
    </row>
    <row r="550" spans="1:7" ht="28.8" x14ac:dyDescent="0.25">
      <c r="A550" s="164" t="s">
        <v>1393</v>
      </c>
      <c r="B550" s="165" t="s">
        <v>1394</v>
      </c>
      <c r="C550" s="166" t="s">
        <v>379</v>
      </c>
      <c r="D550" s="167">
        <v>471.22</v>
      </c>
      <c r="E550" s="167"/>
      <c r="F550" s="167">
        <v>471.22</v>
      </c>
      <c r="G550" s="140">
        <v>9</v>
      </c>
    </row>
    <row r="551" spans="1:7" x14ac:dyDescent="0.25">
      <c r="A551" s="164" t="s">
        <v>1395</v>
      </c>
      <c r="B551" s="165" t="s">
        <v>1396</v>
      </c>
      <c r="C551" s="166"/>
      <c r="D551" s="167"/>
      <c r="E551" s="167"/>
      <c r="F551" s="167"/>
      <c r="G551" s="140">
        <v>5</v>
      </c>
    </row>
    <row r="552" spans="1:7" x14ac:dyDescent="0.25">
      <c r="A552" s="164" t="s">
        <v>66</v>
      </c>
      <c r="B552" s="165" t="s">
        <v>1397</v>
      </c>
      <c r="C552" s="166" t="s">
        <v>462</v>
      </c>
      <c r="D552" s="167">
        <v>20.41</v>
      </c>
      <c r="E552" s="167">
        <v>28.38</v>
      </c>
      <c r="F552" s="167">
        <v>48.79</v>
      </c>
      <c r="G552" s="140">
        <v>9</v>
      </c>
    </row>
    <row r="553" spans="1:7" x14ac:dyDescent="0.25">
      <c r="A553" s="164" t="s">
        <v>1398</v>
      </c>
      <c r="B553" s="165" t="s">
        <v>1399</v>
      </c>
      <c r="C553" s="166" t="s">
        <v>886</v>
      </c>
      <c r="D553" s="167">
        <v>9.8800000000000008</v>
      </c>
      <c r="E553" s="167">
        <v>1.95</v>
      </c>
      <c r="F553" s="167">
        <v>11.83</v>
      </c>
      <c r="G553" s="140">
        <v>9</v>
      </c>
    </row>
    <row r="554" spans="1:7" x14ac:dyDescent="0.25">
      <c r="A554" s="164" t="s">
        <v>1400</v>
      </c>
      <c r="B554" s="165" t="s">
        <v>1401</v>
      </c>
      <c r="C554" s="166" t="s">
        <v>1402</v>
      </c>
      <c r="D554" s="167">
        <v>7</v>
      </c>
      <c r="E554" s="167">
        <v>1.76</v>
      </c>
      <c r="F554" s="167">
        <v>8.76</v>
      </c>
      <c r="G554" s="140">
        <v>9</v>
      </c>
    </row>
    <row r="555" spans="1:7" x14ac:dyDescent="0.25">
      <c r="A555" s="164" t="s">
        <v>1403</v>
      </c>
      <c r="B555" s="165" t="s">
        <v>1404</v>
      </c>
      <c r="C555" s="166" t="s">
        <v>462</v>
      </c>
      <c r="D555" s="167"/>
      <c r="E555" s="167">
        <v>13.42</v>
      </c>
      <c r="F555" s="167">
        <v>13.42</v>
      </c>
      <c r="G555" s="140">
        <v>9</v>
      </c>
    </row>
    <row r="556" spans="1:7" x14ac:dyDescent="0.25">
      <c r="A556" s="164" t="s">
        <v>1405</v>
      </c>
      <c r="B556" s="165" t="s">
        <v>1406</v>
      </c>
      <c r="C556" s="166"/>
      <c r="D556" s="167"/>
      <c r="E556" s="167"/>
      <c r="F556" s="167"/>
      <c r="G556" s="140">
        <v>5</v>
      </c>
    </row>
    <row r="557" spans="1:7" x14ac:dyDescent="0.25">
      <c r="A557" s="164" t="s">
        <v>67</v>
      </c>
      <c r="B557" s="165" t="s">
        <v>1407</v>
      </c>
      <c r="C557" s="166" t="s">
        <v>462</v>
      </c>
      <c r="D557" s="167"/>
      <c r="E557" s="167">
        <v>7.83</v>
      </c>
      <c r="F557" s="167">
        <v>7.83</v>
      </c>
      <c r="G557" s="140">
        <v>9</v>
      </c>
    </row>
    <row r="558" spans="1:7" x14ac:dyDescent="0.25">
      <c r="A558" s="164" t="s">
        <v>1408</v>
      </c>
      <c r="B558" s="165" t="s">
        <v>1409</v>
      </c>
      <c r="C558" s="166"/>
      <c r="D558" s="167"/>
      <c r="E558" s="167"/>
      <c r="F558" s="167"/>
      <c r="G558" s="140">
        <v>5</v>
      </c>
    </row>
    <row r="559" spans="1:7" x14ac:dyDescent="0.25">
      <c r="A559" s="164" t="s">
        <v>1410</v>
      </c>
      <c r="B559" s="165" t="s">
        <v>1411</v>
      </c>
      <c r="C559" s="166" t="s">
        <v>379</v>
      </c>
      <c r="D559" s="167">
        <v>26.84</v>
      </c>
      <c r="E559" s="167">
        <v>0.66</v>
      </c>
      <c r="F559" s="167">
        <v>27.5</v>
      </c>
      <c r="G559" s="140">
        <v>9</v>
      </c>
    </row>
    <row r="560" spans="1:7" x14ac:dyDescent="0.25">
      <c r="A560" s="164" t="s">
        <v>1412</v>
      </c>
      <c r="B560" s="165" t="s">
        <v>1413</v>
      </c>
      <c r="C560" s="166" t="s">
        <v>462</v>
      </c>
      <c r="D560" s="167">
        <v>127.5</v>
      </c>
      <c r="E560" s="167">
        <v>19.559999999999999</v>
      </c>
      <c r="F560" s="167">
        <v>147.06</v>
      </c>
      <c r="G560" s="140">
        <v>9</v>
      </c>
    </row>
    <row r="561" spans="1:7" x14ac:dyDescent="0.25">
      <c r="A561" s="164" t="s">
        <v>1414</v>
      </c>
      <c r="B561" s="165" t="s">
        <v>1415</v>
      </c>
      <c r="C561" s="166" t="s">
        <v>462</v>
      </c>
      <c r="D561" s="167">
        <v>154.59</v>
      </c>
      <c r="E561" s="167">
        <v>11.73</v>
      </c>
      <c r="F561" s="167">
        <v>166.32</v>
      </c>
      <c r="G561" s="140">
        <v>9</v>
      </c>
    </row>
    <row r="562" spans="1:7" ht="28.8" x14ac:dyDescent="0.25">
      <c r="A562" s="164" t="s">
        <v>1416</v>
      </c>
      <c r="B562" s="165" t="s">
        <v>1417</v>
      </c>
      <c r="C562" s="166" t="s">
        <v>379</v>
      </c>
      <c r="D562" s="167">
        <v>6.03</v>
      </c>
      <c r="E562" s="167">
        <v>11.73</v>
      </c>
      <c r="F562" s="167">
        <v>17.760000000000002</v>
      </c>
      <c r="G562" s="140">
        <v>9</v>
      </c>
    </row>
    <row r="563" spans="1:7" ht="28.8" x14ac:dyDescent="0.25">
      <c r="A563" s="164" t="s">
        <v>1418</v>
      </c>
      <c r="B563" s="165" t="s">
        <v>1419</v>
      </c>
      <c r="C563" s="166" t="s">
        <v>379</v>
      </c>
      <c r="D563" s="167">
        <v>8.27</v>
      </c>
      <c r="E563" s="167">
        <v>11.73</v>
      </c>
      <c r="F563" s="167">
        <v>20</v>
      </c>
      <c r="G563" s="140">
        <v>9</v>
      </c>
    </row>
    <row r="564" spans="1:7" ht="28.8" x14ac:dyDescent="0.25">
      <c r="A564" s="164" t="s">
        <v>1420</v>
      </c>
      <c r="B564" s="165" t="s">
        <v>1421</v>
      </c>
      <c r="C564" s="166" t="s">
        <v>379</v>
      </c>
      <c r="D564" s="167">
        <v>16.34</v>
      </c>
      <c r="E564" s="167">
        <v>11.73</v>
      </c>
      <c r="F564" s="167">
        <v>28.07</v>
      </c>
      <c r="G564" s="140">
        <v>9</v>
      </c>
    </row>
    <row r="565" spans="1:7" x14ac:dyDescent="0.25">
      <c r="A565" s="164" t="s">
        <v>1422</v>
      </c>
      <c r="B565" s="165" t="s">
        <v>1423</v>
      </c>
      <c r="C565" s="166"/>
      <c r="D565" s="167"/>
      <c r="E565" s="167"/>
      <c r="F565" s="167"/>
      <c r="G565" s="140">
        <v>5</v>
      </c>
    </row>
    <row r="566" spans="1:7" x14ac:dyDescent="0.25">
      <c r="A566" s="164" t="s">
        <v>1424</v>
      </c>
      <c r="B566" s="165" t="s">
        <v>1425</v>
      </c>
      <c r="C566" s="166" t="s">
        <v>437</v>
      </c>
      <c r="D566" s="167">
        <v>11.81</v>
      </c>
      <c r="E566" s="167">
        <v>13.69</v>
      </c>
      <c r="F566" s="167">
        <v>25.5</v>
      </c>
      <c r="G566" s="140">
        <v>9</v>
      </c>
    </row>
    <row r="567" spans="1:7" x14ac:dyDescent="0.25">
      <c r="A567" s="164" t="s">
        <v>1426</v>
      </c>
      <c r="B567" s="165" t="s">
        <v>1427</v>
      </c>
      <c r="C567" s="166" t="s">
        <v>437</v>
      </c>
      <c r="D567" s="167">
        <v>16.760000000000002</v>
      </c>
      <c r="E567" s="167">
        <v>15.65</v>
      </c>
      <c r="F567" s="167">
        <v>32.409999999999997</v>
      </c>
      <c r="G567" s="140">
        <v>9</v>
      </c>
    </row>
    <row r="568" spans="1:7" x14ac:dyDescent="0.25">
      <c r="A568" s="164" t="s">
        <v>1428</v>
      </c>
      <c r="B568" s="165" t="s">
        <v>1429</v>
      </c>
      <c r="C568" s="166" t="s">
        <v>437</v>
      </c>
      <c r="D568" s="167">
        <v>16.39</v>
      </c>
      <c r="E568" s="167">
        <v>19.559999999999999</v>
      </c>
      <c r="F568" s="167">
        <v>35.950000000000003</v>
      </c>
      <c r="G568" s="140">
        <v>9</v>
      </c>
    </row>
    <row r="569" spans="1:7" x14ac:dyDescent="0.25">
      <c r="A569" s="164" t="s">
        <v>1430</v>
      </c>
      <c r="B569" s="165" t="s">
        <v>1431</v>
      </c>
      <c r="C569" s="166"/>
      <c r="D569" s="167"/>
      <c r="E569" s="167"/>
      <c r="F569" s="167"/>
      <c r="G569" s="140">
        <v>5</v>
      </c>
    </row>
    <row r="570" spans="1:7" ht="28.8" x14ac:dyDescent="0.25">
      <c r="A570" s="164" t="s">
        <v>1432</v>
      </c>
      <c r="B570" s="165" t="s">
        <v>1433</v>
      </c>
      <c r="C570" s="166" t="s">
        <v>376</v>
      </c>
      <c r="D570" s="167">
        <v>12607.36</v>
      </c>
      <c r="E570" s="167"/>
      <c r="F570" s="167">
        <v>12607.36</v>
      </c>
      <c r="G570" s="140">
        <v>9</v>
      </c>
    </row>
    <row r="571" spans="1:7" ht="43.2" x14ac:dyDescent="0.25">
      <c r="A571" s="164" t="s">
        <v>1434</v>
      </c>
      <c r="B571" s="165" t="s">
        <v>1435</v>
      </c>
      <c r="C571" s="166" t="s">
        <v>1436</v>
      </c>
      <c r="D571" s="167">
        <v>725.26</v>
      </c>
      <c r="E571" s="167"/>
      <c r="F571" s="167">
        <v>725.26</v>
      </c>
      <c r="G571" s="140">
        <v>9</v>
      </c>
    </row>
    <row r="572" spans="1:7" x14ac:dyDescent="0.25">
      <c r="A572" s="164" t="s">
        <v>1437</v>
      </c>
      <c r="B572" s="165" t="s">
        <v>1438</v>
      </c>
      <c r="C572" s="166" t="s">
        <v>327</v>
      </c>
      <c r="D572" s="167">
        <v>411.84</v>
      </c>
      <c r="E572" s="167"/>
      <c r="F572" s="167">
        <v>411.84</v>
      </c>
      <c r="G572" s="140">
        <v>9</v>
      </c>
    </row>
    <row r="573" spans="1:7" ht="28.8" x14ac:dyDescent="0.25">
      <c r="A573" s="164" t="s">
        <v>1439</v>
      </c>
      <c r="B573" s="165" t="s">
        <v>1440</v>
      </c>
      <c r="C573" s="166" t="s">
        <v>1441</v>
      </c>
      <c r="D573" s="167">
        <v>2.76</v>
      </c>
      <c r="E573" s="167">
        <v>3.53</v>
      </c>
      <c r="F573" s="167">
        <v>6.29</v>
      </c>
      <c r="G573" s="140">
        <v>9</v>
      </c>
    </row>
    <row r="574" spans="1:7" x14ac:dyDescent="0.25">
      <c r="A574" s="164" t="s">
        <v>1442</v>
      </c>
      <c r="B574" s="165" t="s">
        <v>1443</v>
      </c>
      <c r="C574" s="166"/>
      <c r="D574" s="167"/>
      <c r="E574" s="167"/>
      <c r="F574" s="167"/>
      <c r="G574" s="140">
        <v>5</v>
      </c>
    </row>
    <row r="575" spans="1:7" x14ac:dyDescent="0.25">
      <c r="A575" s="164" t="s">
        <v>1444</v>
      </c>
      <c r="B575" s="165" t="s">
        <v>1445</v>
      </c>
      <c r="C575" s="166" t="s">
        <v>462</v>
      </c>
      <c r="D575" s="167">
        <v>148.91999999999999</v>
      </c>
      <c r="E575" s="167">
        <v>117.36</v>
      </c>
      <c r="F575" s="167">
        <v>266.27999999999997</v>
      </c>
      <c r="G575" s="140">
        <v>9</v>
      </c>
    </row>
    <row r="576" spans="1:7" x14ac:dyDescent="0.25">
      <c r="A576" s="164" t="s">
        <v>1446</v>
      </c>
      <c r="B576" s="165" t="s">
        <v>1447</v>
      </c>
      <c r="C576" s="166" t="s">
        <v>462</v>
      </c>
      <c r="D576" s="167">
        <v>276.66000000000003</v>
      </c>
      <c r="E576" s="167">
        <v>227.04</v>
      </c>
      <c r="F576" s="167">
        <v>503.7</v>
      </c>
      <c r="G576" s="140">
        <v>9</v>
      </c>
    </row>
    <row r="577" spans="1:7" ht="43.2" x14ac:dyDescent="0.25">
      <c r="A577" s="164" t="s">
        <v>1448</v>
      </c>
      <c r="B577" s="165" t="s">
        <v>1449</v>
      </c>
      <c r="C577" s="166" t="s">
        <v>462</v>
      </c>
      <c r="D577" s="167">
        <v>746.99</v>
      </c>
      <c r="E577" s="167">
        <v>105.57</v>
      </c>
      <c r="F577" s="167">
        <v>852.56</v>
      </c>
      <c r="G577" s="140">
        <v>9</v>
      </c>
    </row>
    <row r="578" spans="1:7" ht="43.2" x14ac:dyDescent="0.25">
      <c r="A578" s="164" t="s">
        <v>1450</v>
      </c>
      <c r="B578" s="165" t="s">
        <v>1451</v>
      </c>
      <c r="C578" s="166" t="s">
        <v>462</v>
      </c>
      <c r="D578" s="167">
        <v>591.82000000000005</v>
      </c>
      <c r="E578" s="167">
        <v>129.66</v>
      </c>
      <c r="F578" s="167">
        <v>721.48</v>
      </c>
      <c r="G578" s="140">
        <v>9</v>
      </c>
    </row>
    <row r="579" spans="1:7" x14ac:dyDescent="0.25">
      <c r="A579" s="164" t="s">
        <v>1452</v>
      </c>
      <c r="B579" s="165" t="s">
        <v>68</v>
      </c>
      <c r="C579" s="166"/>
      <c r="D579" s="167"/>
      <c r="E579" s="167"/>
      <c r="F579" s="167"/>
      <c r="G579" s="140">
        <v>2</v>
      </c>
    </row>
    <row r="580" spans="1:7" x14ac:dyDescent="0.25">
      <c r="A580" s="164" t="s">
        <v>1453</v>
      </c>
      <c r="B580" s="165" t="s">
        <v>1454</v>
      </c>
      <c r="C580" s="166"/>
      <c r="D580" s="167"/>
      <c r="E580" s="167"/>
      <c r="F580" s="167"/>
      <c r="G580" s="140">
        <v>5</v>
      </c>
    </row>
    <row r="581" spans="1:7" x14ac:dyDescent="0.25">
      <c r="A581" s="164" t="s">
        <v>69</v>
      </c>
      <c r="B581" s="165" t="s">
        <v>1455</v>
      </c>
      <c r="C581" s="166" t="s">
        <v>379</v>
      </c>
      <c r="D581" s="167">
        <v>42.9</v>
      </c>
      <c r="E581" s="167">
        <v>50.85</v>
      </c>
      <c r="F581" s="167">
        <v>93.75</v>
      </c>
      <c r="G581" s="140">
        <v>9</v>
      </c>
    </row>
    <row r="582" spans="1:7" x14ac:dyDescent="0.25">
      <c r="A582" s="164" t="s">
        <v>70</v>
      </c>
      <c r="B582" s="165" t="s">
        <v>1456</v>
      </c>
      <c r="C582" s="166" t="s">
        <v>379</v>
      </c>
      <c r="D582" s="167">
        <v>179.08</v>
      </c>
      <c r="E582" s="167">
        <v>58.68</v>
      </c>
      <c r="F582" s="167">
        <v>237.76</v>
      </c>
      <c r="G582" s="140">
        <v>9</v>
      </c>
    </row>
    <row r="583" spans="1:7" x14ac:dyDescent="0.25">
      <c r="A583" s="164" t="s">
        <v>1457</v>
      </c>
      <c r="B583" s="165" t="s">
        <v>1458</v>
      </c>
      <c r="C583" s="166" t="s">
        <v>379</v>
      </c>
      <c r="D583" s="167">
        <v>69.08</v>
      </c>
      <c r="E583" s="167">
        <v>46.95</v>
      </c>
      <c r="F583" s="167">
        <v>116.03</v>
      </c>
      <c r="G583" s="140">
        <v>9</v>
      </c>
    </row>
    <row r="584" spans="1:7" ht="28.8" x14ac:dyDescent="0.25">
      <c r="A584" s="164" t="s">
        <v>1459</v>
      </c>
      <c r="B584" s="165" t="s">
        <v>1460</v>
      </c>
      <c r="C584" s="166" t="s">
        <v>379</v>
      </c>
      <c r="D584" s="167"/>
      <c r="E584" s="167">
        <v>6.02</v>
      </c>
      <c r="F584" s="167">
        <v>6.02</v>
      </c>
      <c r="G584" s="140">
        <v>9</v>
      </c>
    </row>
    <row r="585" spans="1:7" ht="28.8" x14ac:dyDescent="0.25">
      <c r="A585" s="164" t="s">
        <v>1461</v>
      </c>
      <c r="B585" s="165" t="s">
        <v>1462</v>
      </c>
      <c r="C585" s="166" t="s">
        <v>379</v>
      </c>
      <c r="D585" s="167"/>
      <c r="E585" s="167">
        <v>7.17</v>
      </c>
      <c r="F585" s="167">
        <v>7.17</v>
      </c>
      <c r="G585" s="140">
        <v>9</v>
      </c>
    </row>
    <row r="586" spans="1:7" x14ac:dyDescent="0.25">
      <c r="A586" s="164" t="s">
        <v>1463</v>
      </c>
      <c r="B586" s="165" t="s">
        <v>1464</v>
      </c>
      <c r="C586" s="166"/>
      <c r="D586" s="167"/>
      <c r="E586" s="167"/>
      <c r="F586" s="167"/>
      <c r="G586" s="140">
        <v>5</v>
      </c>
    </row>
    <row r="587" spans="1:7" x14ac:dyDescent="0.25">
      <c r="A587" s="164" t="s">
        <v>1465</v>
      </c>
      <c r="B587" s="165" t="s">
        <v>1466</v>
      </c>
      <c r="C587" s="166" t="s">
        <v>379</v>
      </c>
      <c r="D587" s="167">
        <v>128.11000000000001</v>
      </c>
      <c r="E587" s="167">
        <v>54.77</v>
      </c>
      <c r="F587" s="167">
        <v>182.88</v>
      </c>
      <c r="G587" s="140">
        <v>9</v>
      </c>
    </row>
    <row r="588" spans="1:7" x14ac:dyDescent="0.25">
      <c r="A588" s="164" t="s">
        <v>1467</v>
      </c>
      <c r="B588" s="165" t="s">
        <v>1468</v>
      </c>
      <c r="C588" s="166" t="s">
        <v>379</v>
      </c>
      <c r="D588" s="167">
        <v>134.55000000000001</v>
      </c>
      <c r="E588" s="167">
        <v>54.77</v>
      </c>
      <c r="F588" s="167">
        <v>189.32</v>
      </c>
      <c r="G588" s="140">
        <v>9</v>
      </c>
    </row>
    <row r="589" spans="1:7" x14ac:dyDescent="0.25">
      <c r="A589" s="164" t="s">
        <v>1469</v>
      </c>
      <c r="B589" s="165" t="s">
        <v>1470</v>
      </c>
      <c r="C589" s="166" t="s">
        <v>379</v>
      </c>
      <c r="D589" s="167">
        <v>126.85</v>
      </c>
      <c r="E589" s="167">
        <v>97.8</v>
      </c>
      <c r="F589" s="167">
        <v>224.65</v>
      </c>
      <c r="G589" s="140">
        <v>9</v>
      </c>
    </row>
    <row r="590" spans="1:7" x14ac:dyDescent="0.25">
      <c r="A590" s="164" t="s">
        <v>1471</v>
      </c>
      <c r="B590" s="165" t="s">
        <v>1472</v>
      </c>
      <c r="C590" s="166" t="s">
        <v>379</v>
      </c>
      <c r="D590" s="167">
        <v>93</v>
      </c>
      <c r="E590" s="167">
        <v>52.81</v>
      </c>
      <c r="F590" s="167">
        <v>145.81</v>
      </c>
      <c r="G590" s="140">
        <v>9</v>
      </c>
    </row>
    <row r="591" spans="1:7" x14ac:dyDescent="0.25">
      <c r="A591" s="164" t="s">
        <v>1473</v>
      </c>
      <c r="B591" s="165" t="s">
        <v>1474</v>
      </c>
      <c r="C591" s="166" t="s">
        <v>379</v>
      </c>
      <c r="D591" s="167">
        <v>44.49</v>
      </c>
      <c r="E591" s="167">
        <v>43.03</v>
      </c>
      <c r="F591" s="167">
        <v>87.52</v>
      </c>
      <c r="G591" s="140">
        <v>9</v>
      </c>
    </row>
    <row r="592" spans="1:7" x14ac:dyDescent="0.25">
      <c r="A592" s="164" t="s">
        <v>1475</v>
      </c>
      <c r="B592" s="165" t="s">
        <v>1476</v>
      </c>
      <c r="C592" s="166" t="s">
        <v>379</v>
      </c>
      <c r="D592" s="167">
        <v>102.23</v>
      </c>
      <c r="E592" s="167">
        <v>85.61</v>
      </c>
      <c r="F592" s="167">
        <v>187.84</v>
      </c>
      <c r="G592" s="140">
        <v>9</v>
      </c>
    </row>
    <row r="593" spans="1:7" ht="28.8" x14ac:dyDescent="0.25">
      <c r="A593" s="164" t="s">
        <v>1477</v>
      </c>
      <c r="B593" s="165" t="s">
        <v>1478</v>
      </c>
      <c r="C593" s="166" t="s">
        <v>379</v>
      </c>
      <c r="D593" s="167">
        <v>101.73</v>
      </c>
      <c r="E593" s="167">
        <v>33.67</v>
      </c>
      <c r="F593" s="167">
        <v>135.4</v>
      </c>
      <c r="G593" s="140">
        <v>9</v>
      </c>
    </row>
    <row r="594" spans="1:7" ht="28.8" x14ac:dyDescent="0.25">
      <c r="A594" s="164" t="s">
        <v>1479</v>
      </c>
      <c r="B594" s="165" t="s">
        <v>1480</v>
      </c>
      <c r="C594" s="166" t="s">
        <v>379</v>
      </c>
      <c r="D594" s="167">
        <v>101.73</v>
      </c>
      <c r="E594" s="167">
        <v>60.06</v>
      </c>
      <c r="F594" s="167">
        <v>161.79</v>
      </c>
      <c r="G594" s="140">
        <v>9</v>
      </c>
    </row>
    <row r="595" spans="1:7" ht="28.8" x14ac:dyDescent="0.25">
      <c r="A595" s="164" t="s">
        <v>1481</v>
      </c>
      <c r="B595" s="165" t="s">
        <v>1482</v>
      </c>
      <c r="C595" s="166" t="s">
        <v>379</v>
      </c>
      <c r="D595" s="167">
        <v>65.59</v>
      </c>
      <c r="E595" s="167">
        <v>103.09</v>
      </c>
      <c r="F595" s="167">
        <v>168.68</v>
      </c>
      <c r="G595" s="140">
        <v>9</v>
      </c>
    </row>
    <row r="596" spans="1:7" x14ac:dyDescent="0.25">
      <c r="A596" s="164" t="s">
        <v>1483</v>
      </c>
      <c r="B596" s="165" t="s">
        <v>1484</v>
      </c>
      <c r="C596" s="166"/>
      <c r="D596" s="167"/>
      <c r="E596" s="167"/>
      <c r="F596" s="167"/>
      <c r="G596" s="140">
        <v>5</v>
      </c>
    </row>
    <row r="597" spans="1:7" x14ac:dyDescent="0.25">
      <c r="A597" s="164" t="s">
        <v>1485</v>
      </c>
      <c r="B597" s="165" t="s">
        <v>1486</v>
      </c>
      <c r="C597" s="166" t="s">
        <v>437</v>
      </c>
      <c r="D597" s="167">
        <v>91.25</v>
      </c>
      <c r="E597" s="167">
        <v>9.2899999999999991</v>
      </c>
      <c r="F597" s="167">
        <v>100.54</v>
      </c>
      <c r="G597" s="140">
        <v>9</v>
      </c>
    </row>
    <row r="598" spans="1:7" x14ac:dyDescent="0.25">
      <c r="A598" s="164" t="s">
        <v>1487</v>
      </c>
      <c r="B598" s="165" t="s">
        <v>1488</v>
      </c>
      <c r="C598" s="166" t="s">
        <v>437</v>
      </c>
      <c r="D598" s="167">
        <v>141.75</v>
      </c>
      <c r="E598" s="167">
        <v>9.2899999999999991</v>
      </c>
      <c r="F598" s="167">
        <v>151.04</v>
      </c>
      <c r="G598" s="140">
        <v>9</v>
      </c>
    </row>
    <row r="599" spans="1:7" x14ac:dyDescent="0.25">
      <c r="A599" s="164" t="s">
        <v>1489</v>
      </c>
      <c r="B599" s="165" t="s">
        <v>1490</v>
      </c>
      <c r="C599" s="166" t="s">
        <v>437</v>
      </c>
      <c r="D599" s="167">
        <v>171.19</v>
      </c>
      <c r="E599" s="167">
        <v>9.2899999999999991</v>
      </c>
      <c r="F599" s="167">
        <v>180.48</v>
      </c>
      <c r="G599" s="140">
        <v>9</v>
      </c>
    </row>
    <row r="600" spans="1:7" x14ac:dyDescent="0.25">
      <c r="A600" s="164" t="s">
        <v>1491</v>
      </c>
      <c r="B600" s="165" t="s">
        <v>1492</v>
      </c>
      <c r="C600" s="166" t="s">
        <v>437</v>
      </c>
      <c r="D600" s="167">
        <v>199.86</v>
      </c>
      <c r="E600" s="167">
        <v>9.2899999999999991</v>
      </c>
      <c r="F600" s="167">
        <v>209.15</v>
      </c>
      <c r="G600" s="140">
        <v>9</v>
      </c>
    </row>
    <row r="601" spans="1:7" x14ac:dyDescent="0.25">
      <c r="A601" s="164" t="s">
        <v>1493</v>
      </c>
      <c r="B601" s="165" t="s">
        <v>1494</v>
      </c>
      <c r="C601" s="166" t="s">
        <v>437</v>
      </c>
      <c r="D601" s="167">
        <v>219.44</v>
      </c>
      <c r="E601" s="167">
        <v>9.2899999999999991</v>
      </c>
      <c r="F601" s="167">
        <v>228.73</v>
      </c>
      <c r="G601" s="140">
        <v>9</v>
      </c>
    </row>
    <row r="602" spans="1:7" x14ac:dyDescent="0.25">
      <c r="A602" s="164" t="s">
        <v>1495</v>
      </c>
      <c r="B602" s="165" t="s">
        <v>1496</v>
      </c>
      <c r="C602" s="166" t="s">
        <v>437</v>
      </c>
      <c r="D602" s="167">
        <v>201.41</v>
      </c>
      <c r="E602" s="167">
        <v>9.2899999999999991</v>
      </c>
      <c r="F602" s="167">
        <v>210.7</v>
      </c>
      <c r="G602" s="140">
        <v>9</v>
      </c>
    </row>
    <row r="603" spans="1:7" x14ac:dyDescent="0.25">
      <c r="A603" s="164" t="s">
        <v>1497</v>
      </c>
      <c r="B603" s="165" t="s">
        <v>1498</v>
      </c>
      <c r="C603" s="166"/>
      <c r="D603" s="167"/>
      <c r="E603" s="167"/>
      <c r="F603" s="167"/>
      <c r="G603" s="140">
        <v>5</v>
      </c>
    </row>
    <row r="604" spans="1:7" ht="28.8" x14ac:dyDescent="0.25">
      <c r="A604" s="164" t="s">
        <v>1499</v>
      </c>
      <c r="B604" s="165" t="s">
        <v>1500</v>
      </c>
      <c r="C604" s="166" t="s">
        <v>462</v>
      </c>
      <c r="D604" s="167">
        <v>391</v>
      </c>
      <c r="E604" s="167">
        <v>68.47</v>
      </c>
      <c r="F604" s="167">
        <v>459.47</v>
      </c>
      <c r="G604" s="140">
        <v>9</v>
      </c>
    </row>
    <row r="605" spans="1:7" x14ac:dyDescent="0.25">
      <c r="A605" s="164" t="s">
        <v>1501</v>
      </c>
      <c r="B605" s="165" t="s">
        <v>71</v>
      </c>
      <c r="C605" s="166"/>
      <c r="D605" s="167"/>
      <c r="E605" s="167"/>
      <c r="F605" s="167"/>
      <c r="G605" s="140">
        <v>2</v>
      </c>
    </row>
    <row r="606" spans="1:7" x14ac:dyDescent="0.25">
      <c r="A606" s="164" t="s">
        <v>1502</v>
      </c>
      <c r="B606" s="165" t="s">
        <v>1503</v>
      </c>
      <c r="C606" s="166"/>
      <c r="D606" s="167"/>
      <c r="E606" s="167"/>
      <c r="F606" s="167"/>
      <c r="G606" s="140">
        <v>5</v>
      </c>
    </row>
    <row r="607" spans="1:7" x14ac:dyDescent="0.25">
      <c r="A607" s="164" t="s">
        <v>1504</v>
      </c>
      <c r="B607" s="165" t="s">
        <v>1505</v>
      </c>
      <c r="C607" s="166" t="s">
        <v>886</v>
      </c>
      <c r="D607" s="167">
        <v>10.7</v>
      </c>
      <c r="E607" s="167">
        <v>2.27</v>
      </c>
      <c r="F607" s="167">
        <v>12.97</v>
      </c>
      <c r="G607" s="140">
        <v>9</v>
      </c>
    </row>
    <row r="608" spans="1:7" x14ac:dyDescent="0.25">
      <c r="A608" s="164" t="s">
        <v>72</v>
      </c>
      <c r="B608" s="165" t="s">
        <v>1506</v>
      </c>
      <c r="C608" s="166" t="s">
        <v>886</v>
      </c>
      <c r="D608" s="167">
        <v>8.7200000000000006</v>
      </c>
      <c r="E608" s="167">
        <v>2.27</v>
      </c>
      <c r="F608" s="167">
        <v>10.99</v>
      </c>
      <c r="G608" s="140">
        <v>9</v>
      </c>
    </row>
    <row r="609" spans="1:7" x14ac:dyDescent="0.25">
      <c r="A609" s="164" t="s">
        <v>73</v>
      </c>
      <c r="B609" s="165" t="s">
        <v>1507</v>
      </c>
      <c r="C609" s="166" t="s">
        <v>886</v>
      </c>
      <c r="D609" s="167">
        <v>9.0399999999999991</v>
      </c>
      <c r="E609" s="167">
        <v>2.27</v>
      </c>
      <c r="F609" s="167">
        <v>11.31</v>
      </c>
      <c r="G609" s="140">
        <v>9</v>
      </c>
    </row>
    <row r="610" spans="1:7" x14ac:dyDescent="0.25">
      <c r="A610" s="164" t="s">
        <v>1508</v>
      </c>
      <c r="B610" s="165" t="s">
        <v>1509</v>
      </c>
      <c r="C610" s="166"/>
      <c r="D610" s="167"/>
      <c r="E610" s="167"/>
      <c r="F610" s="167"/>
      <c r="G610" s="140">
        <v>5</v>
      </c>
    </row>
    <row r="611" spans="1:7" x14ac:dyDescent="0.25">
      <c r="A611" s="164" t="s">
        <v>74</v>
      </c>
      <c r="B611" s="165" t="s">
        <v>1510</v>
      </c>
      <c r="C611" s="166" t="s">
        <v>886</v>
      </c>
      <c r="D611" s="167">
        <v>12.84</v>
      </c>
      <c r="E611" s="167">
        <v>1.1399999999999999</v>
      </c>
      <c r="F611" s="167">
        <v>13.98</v>
      </c>
      <c r="G611" s="140">
        <v>9</v>
      </c>
    </row>
    <row r="612" spans="1:7" x14ac:dyDescent="0.25">
      <c r="A612" s="164" t="s">
        <v>8495</v>
      </c>
      <c r="B612" s="165" t="s">
        <v>8496</v>
      </c>
      <c r="C612" s="166"/>
      <c r="D612" s="167"/>
      <c r="E612" s="167"/>
      <c r="F612" s="167"/>
      <c r="G612" s="140">
        <v>5</v>
      </c>
    </row>
    <row r="613" spans="1:7" ht="28.8" x14ac:dyDescent="0.25">
      <c r="A613" s="164" t="s">
        <v>8497</v>
      </c>
      <c r="B613" s="165" t="s">
        <v>8498</v>
      </c>
      <c r="C613" s="166" t="s">
        <v>886</v>
      </c>
      <c r="D613" s="167">
        <v>45.77</v>
      </c>
      <c r="E613" s="167">
        <v>11.4</v>
      </c>
      <c r="F613" s="167">
        <v>57.17</v>
      </c>
      <c r="G613" s="140">
        <v>9</v>
      </c>
    </row>
    <row r="614" spans="1:7" x14ac:dyDescent="0.25">
      <c r="A614" s="164" t="s">
        <v>1511</v>
      </c>
      <c r="B614" s="165" t="s">
        <v>75</v>
      </c>
      <c r="C614" s="166"/>
      <c r="D614" s="167"/>
      <c r="E614" s="167"/>
      <c r="F614" s="167"/>
      <c r="G614" s="140">
        <v>2</v>
      </c>
    </row>
    <row r="615" spans="1:7" x14ac:dyDescent="0.25">
      <c r="A615" s="164" t="s">
        <v>1512</v>
      </c>
      <c r="B615" s="165" t="s">
        <v>1513</v>
      </c>
      <c r="C615" s="166"/>
      <c r="D615" s="167"/>
      <c r="E615" s="167"/>
      <c r="F615" s="167"/>
      <c r="G615" s="140">
        <v>5</v>
      </c>
    </row>
    <row r="616" spans="1:7" x14ac:dyDescent="0.25">
      <c r="A616" s="164" t="s">
        <v>1514</v>
      </c>
      <c r="B616" s="165" t="s">
        <v>1515</v>
      </c>
      <c r="C616" s="166" t="s">
        <v>462</v>
      </c>
      <c r="D616" s="167">
        <v>443.04</v>
      </c>
      <c r="E616" s="167"/>
      <c r="F616" s="167">
        <v>443.04</v>
      </c>
      <c r="G616" s="140">
        <v>9</v>
      </c>
    </row>
    <row r="617" spans="1:7" x14ac:dyDescent="0.25">
      <c r="A617" s="164" t="s">
        <v>1516</v>
      </c>
      <c r="B617" s="165" t="s">
        <v>1517</v>
      </c>
      <c r="C617" s="166" t="s">
        <v>462</v>
      </c>
      <c r="D617" s="167">
        <v>464.19</v>
      </c>
      <c r="E617" s="167"/>
      <c r="F617" s="167">
        <v>464.19</v>
      </c>
      <c r="G617" s="140">
        <v>9</v>
      </c>
    </row>
    <row r="618" spans="1:7" x14ac:dyDescent="0.25">
      <c r="A618" s="164" t="s">
        <v>1518</v>
      </c>
      <c r="B618" s="165" t="s">
        <v>1519</v>
      </c>
      <c r="C618" s="166" t="s">
        <v>462</v>
      </c>
      <c r="D618" s="167">
        <v>486.36</v>
      </c>
      <c r="E618" s="167"/>
      <c r="F618" s="167">
        <v>486.36</v>
      </c>
      <c r="G618" s="140">
        <v>9</v>
      </c>
    </row>
    <row r="619" spans="1:7" x14ac:dyDescent="0.25">
      <c r="A619" s="164" t="s">
        <v>1520</v>
      </c>
      <c r="B619" s="165" t="s">
        <v>1521</v>
      </c>
      <c r="C619" s="166" t="s">
        <v>462</v>
      </c>
      <c r="D619" s="167">
        <v>509.59</v>
      </c>
      <c r="E619" s="167"/>
      <c r="F619" s="167">
        <v>509.59</v>
      </c>
      <c r="G619" s="140">
        <v>9</v>
      </c>
    </row>
    <row r="620" spans="1:7" x14ac:dyDescent="0.25">
      <c r="A620" s="164" t="s">
        <v>1522</v>
      </c>
      <c r="B620" s="165" t="s">
        <v>1523</v>
      </c>
      <c r="C620" s="166" t="s">
        <v>462</v>
      </c>
      <c r="D620" s="167">
        <v>533.91</v>
      </c>
      <c r="E620" s="167"/>
      <c r="F620" s="167">
        <v>533.91</v>
      </c>
      <c r="G620" s="140">
        <v>9</v>
      </c>
    </row>
    <row r="621" spans="1:7" x14ac:dyDescent="0.25">
      <c r="A621" s="164" t="s">
        <v>1524</v>
      </c>
      <c r="B621" s="165" t="s">
        <v>1525</v>
      </c>
      <c r="C621" s="166" t="s">
        <v>462</v>
      </c>
      <c r="D621" s="167">
        <v>495.57</v>
      </c>
      <c r="E621" s="167"/>
      <c r="F621" s="167">
        <v>495.57</v>
      </c>
      <c r="G621" s="140">
        <v>9</v>
      </c>
    </row>
    <row r="622" spans="1:7" x14ac:dyDescent="0.25">
      <c r="A622" s="164" t="s">
        <v>1526</v>
      </c>
      <c r="B622" s="165" t="s">
        <v>1527</v>
      </c>
      <c r="C622" s="166" t="s">
        <v>462</v>
      </c>
      <c r="D622" s="167">
        <v>516.44000000000005</v>
      </c>
      <c r="E622" s="167"/>
      <c r="F622" s="167">
        <v>516.44000000000005</v>
      </c>
      <c r="G622" s="140">
        <v>9</v>
      </c>
    </row>
    <row r="623" spans="1:7" x14ac:dyDescent="0.25">
      <c r="A623" s="164" t="s">
        <v>76</v>
      </c>
      <c r="B623" s="165" t="s">
        <v>1528</v>
      </c>
      <c r="C623" s="166" t="s">
        <v>462</v>
      </c>
      <c r="D623" s="167">
        <v>538.59</v>
      </c>
      <c r="E623" s="167"/>
      <c r="F623" s="167">
        <v>538.59</v>
      </c>
      <c r="G623" s="140">
        <v>9</v>
      </c>
    </row>
    <row r="624" spans="1:7" x14ac:dyDescent="0.25">
      <c r="A624" s="164" t="s">
        <v>1529</v>
      </c>
      <c r="B624" s="165" t="s">
        <v>1530</v>
      </c>
      <c r="C624" s="166" t="s">
        <v>462</v>
      </c>
      <c r="D624" s="167">
        <v>561.79999999999995</v>
      </c>
      <c r="E624" s="167"/>
      <c r="F624" s="167">
        <v>561.79999999999995</v>
      </c>
      <c r="G624" s="140">
        <v>9</v>
      </c>
    </row>
    <row r="625" spans="1:7" x14ac:dyDescent="0.25">
      <c r="A625" s="164" t="s">
        <v>1531</v>
      </c>
      <c r="B625" s="165" t="s">
        <v>1532</v>
      </c>
      <c r="C625" s="166" t="s">
        <v>462</v>
      </c>
      <c r="D625" s="167">
        <v>586.46</v>
      </c>
      <c r="E625" s="167"/>
      <c r="F625" s="167">
        <v>586.46</v>
      </c>
      <c r="G625" s="140">
        <v>9</v>
      </c>
    </row>
    <row r="626" spans="1:7" ht="28.8" x14ac:dyDescent="0.25">
      <c r="A626" s="164" t="s">
        <v>1533</v>
      </c>
      <c r="B626" s="165" t="s">
        <v>1534</v>
      </c>
      <c r="C626" s="166" t="s">
        <v>462</v>
      </c>
      <c r="D626" s="167">
        <v>566.12</v>
      </c>
      <c r="E626" s="167"/>
      <c r="F626" s="167">
        <v>566.12</v>
      </c>
      <c r="G626" s="140">
        <v>9</v>
      </c>
    </row>
    <row r="627" spans="1:7" x14ac:dyDescent="0.25">
      <c r="A627" s="164" t="s">
        <v>8499</v>
      </c>
      <c r="B627" s="165" t="s">
        <v>8500</v>
      </c>
      <c r="C627" s="166" t="s">
        <v>462</v>
      </c>
      <c r="D627" s="167">
        <v>507.45</v>
      </c>
      <c r="E627" s="167"/>
      <c r="F627" s="167">
        <v>507.45</v>
      </c>
      <c r="G627" s="140">
        <v>9</v>
      </c>
    </row>
    <row r="628" spans="1:7" x14ac:dyDescent="0.25">
      <c r="A628" s="164" t="s">
        <v>1535</v>
      </c>
      <c r="B628" s="165" t="s">
        <v>1536</v>
      </c>
      <c r="C628" s="166" t="s">
        <v>462</v>
      </c>
      <c r="D628" s="167">
        <v>557.1</v>
      </c>
      <c r="E628" s="167"/>
      <c r="F628" s="167">
        <v>557.1</v>
      </c>
      <c r="G628" s="140">
        <v>9</v>
      </c>
    </row>
    <row r="629" spans="1:7" x14ac:dyDescent="0.25">
      <c r="A629" s="164" t="s">
        <v>1537</v>
      </c>
      <c r="B629" s="165" t="s">
        <v>1538</v>
      </c>
      <c r="C629" s="166"/>
      <c r="D629" s="167"/>
      <c r="E629" s="167"/>
      <c r="F629" s="167"/>
      <c r="G629" s="140">
        <v>5</v>
      </c>
    </row>
    <row r="630" spans="1:7" x14ac:dyDescent="0.25">
      <c r="A630" s="164" t="s">
        <v>1539</v>
      </c>
      <c r="B630" s="165" t="s">
        <v>1540</v>
      </c>
      <c r="C630" s="166" t="s">
        <v>462</v>
      </c>
      <c r="D630" s="167">
        <v>473.17</v>
      </c>
      <c r="E630" s="167"/>
      <c r="F630" s="167">
        <v>473.17</v>
      </c>
      <c r="G630" s="140">
        <v>9</v>
      </c>
    </row>
    <row r="631" spans="1:7" x14ac:dyDescent="0.25">
      <c r="A631" s="164" t="s">
        <v>1541</v>
      </c>
      <c r="B631" s="165" t="s">
        <v>1542</v>
      </c>
      <c r="C631" s="166" t="s">
        <v>462</v>
      </c>
      <c r="D631" s="167">
        <v>500.58</v>
      </c>
      <c r="E631" s="167"/>
      <c r="F631" s="167">
        <v>500.58</v>
      </c>
      <c r="G631" s="140">
        <v>9</v>
      </c>
    </row>
    <row r="632" spans="1:7" x14ac:dyDescent="0.25">
      <c r="A632" s="164" t="s">
        <v>1543</v>
      </c>
      <c r="B632" s="165" t="s">
        <v>1544</v>
      </c>
      <c r="C632" s="166" t="s">
        <v>462</v>
      </c>
      <c r="D632" s="167">
        <v>482.39</v>
      </c>
      <c r="E632" s="167"/>
      <c r="F632" s="167">
        <v>482.39</v>
      </c>
      <c r="G632" s="140">
        <v>9</v>
      </c>
    </row>
    <row r="633" spans="1:7" ht="28.8" x14ac:dyDescent="0.25">
      <c r="A633" s="164" t="s">
        <v>1545</v>
      </c>
      <c r="B633" s="165" t="s">
        <v>1546</v>
      </c>
      <c r="C633" s="166"/>
      <c r="D633" s="167"/>
      <c r="E633" s="167"/>
      <c r="F633" s="167"/>
      <c r="G633" s="140">
        <v>5</v>
      </c>
    </row>
    <row r="634" spans="1:7" x14ac:dyDescent="0.25">
      <c r="A634" s="164" t="s">
        <v>1547</v>
      </c>
      <c r="B634" s="165" t="s">
        <v>1548</v>
      </c>
      <c r="C634" s="166" t="s">
        <v>462</v>
      </c>
      <c r="D634" s="167">
        <v>372.82</v>
      </c>
      <c r="E634" s="167">
        <v>105.84</v>
      </c>
      <c r="F634" s="167">
        <v>478.66</v>
      </c>
      <c r="G634" s="140">
        <v>9</v>
      </c>
    </row>
    <row r="635" spans="1:7" ht="28.8" x14ac:dyDescent="0.25">
      <c r="A635" s="164" t="s">
        <v>1551</v>
      </c>
      <c r="B635" s="165" t="s">
        <v>1552</v>
      </c>
      <c r="C635" s="166"/>
      <c r="D635" s="167"/>
      <c r="E635" s="167"/>
      <c r="F635" s="167"/>
      <c r="G635" s="140">
        <v>5</v>
      </c>
    </row>
    <row r="636" spans="1:7" ht="28.8" x14ac:dyDescent="0.25">
      <c r="A636" s="164" t="s">
        <v>1553</v>
      </c>
      <c r="B636" s="165" t="s">
        <v>1554</v>
      </c>
      <c r="C636" s="166" t="s">
        <v>462</v>
      </c>
      <c r="D636" s="167">
        <v>301.35000000000002</v>
      </c>
      <c r="E636" s="167">
        <v>44.1</v>
      </c>
      <c r="F636" s="167">
        <v>345.45</v>
      </c>
      <c r="G636" s="140">
        <v>9</v>
      </c>
    </row>
    <row r="637" spans="1:7" ht="28.8" x14ac:dyDescent="0.25">
      <c r="A637" s="164" t="s">
        <v>1555</v>
      </c>
      <c r="B637" s="165" t="s">
        <v>1556</v>
      </c>
      <c r="C637" s="166" t="s">
        <v>462</v>
      </c>
      <c r="D637" s="167">
        <v>331.85</v>
      </c>
      <c r="E637" s="167">
        <v>44.1</v>
      </c>
      <c r="F637" s="167">
        <v>375.95</v>
      </c>
      <c r="G637" s="140">
        <v>9</v>
      </c>
    </row>
    <row r="638" spans="1:7" ht="28.8" x14ac:dyDescent="0.25">
      <c r="A638" s="164" t="s">
        <v>1557</v>
      </c>
      <c r="B638" s="165" t="s">
        <v>1558</v>
      </c>
      <c r="C638" s="166" t="s">
        <v>462</v>
      </c>
      <c r="D638" s="167">
        <v>396.25</v>
      </c>
      <c r="E638" s="167">
        <v>44.1</v>
      </c>
      <c r="F638" s="167">
        <v>440.35</v>
      </c>
      <c r="G638" s="140">
        <v>9</v>
      </c>
    </row>
    <row r="639" spans="1:7" x14ac:dyDescent="0.25">
      <c r="A639" s="164" t="s">
        <v>1559</v>
      </c>
      <c r="B639" s="165" t="s">
        <v>1560</v>
      </c>
      <c r="C639" s="166"/>
      <c r="D639" s="167"/>
      <c r="E639" s="167"/>
      <c r="F639" s="167"/>
      <c r="G639" s="140">
        <v>5</v>
      </c>
    </row>
    <row r="640" spans="1:7" x14ac:dyDescent="0.25">
      <c r="A640" s="164" t="s">
        <v>1561</v>
      </c>
      <c r="B640" s="165" t="s">
        <v>1562</v>
      </c>
      <c r="C640" s="166" t="s">
        <v>462</v>
      </c>
      <c r="D640" s="167">
        <v>75.150000000000006</v>
      </c>
      <c r="E640" s="167">
        <v>44.1</v>
      </c>
      <c r="F640" s="167">
        <v>119.25</v>
      </c>
      <c r="G640" s="140">
        <v>9</v>
      </c>
    </row>
    <row r="641" spans="1:7" x14ac:dyDescent="0.25">
      <c r="A641" s="164" t="s">
        <v>1563</v>
      </c>
      <c r="B641" s="165" t="s">
        <v>1564</v>
      </c>
      <c r="C641" s="166" t="s">
        <v>462</v>
      </c>
      <c r="D641" s="167">
        <v>3812.1</v>
      </c>
      <c r="E641" s="167">
        <v>49.47</v>
      </c>
      <c r="F641" s="167">
        <v>3861.57</v>
      </c>
      <c r="G641" s="140">
        <v>9</v>
      </c>
    </row>
    <row r="642" spans="1:7" x14ac:dyDescent="0.25">
      <c r="A642" s="164" t="s">
        <v>1565</v>
      </c>
      <c r="B642" s="165" t="s">
        <v>1566</v>
      </c>
      <c r="C642" s="166" t="s">
        <v>462</v>
      </c>
      <c r="D642" s="167">
        <v>343.6</v>
      </c>
      <c r="E642" s="167">
        <v>49.47</v>
      </c>
      <c r="F642" s="167">
        <v>393.07</v>
      </c>
      <c r="G642" s="140">
        <v>9</v>
      </c>
    </row>
    <row r="643" spans="1:7" ht="28.8" x14ac:dyDescent="0.25">
      <c r="A643" s="164" t="s">
        <v>1567</v>
      </c>
      <c r="B643" s="165" t="s">
        <v>1568</v>
      </c>
      <c r="C643" s="166" t="s">
        <v>462</v>
      </c>
      <c r="D643" s="167">
        <v>348.39</v>
      </c>
      <c r="E643" s="167">
        <v>325.2</v>
      </c>
      <c r="F643" s="167">
        <v>673.59</v>
      </c>
      <c r="G643" s="140">
        <v>9</v>
      </c>
    </row>
    <row r="644" spans="1:7" x14ac:dyDescent="0.25">
      <c r="A644" s="164" t="s">
        <v>1569</v>
      </c>
      <c r="B644" s="165" t="s">
        <v>1570</v>
      </c>
      <c r="C644" s="166" t="s">
        <v>462</v>
      </c>
      <c r="D644" s="167">
        <v>2238.41</v>
      </c>
      <c r="E644" s="167">
        <v>595.20000000000005</v>
      </c>
      <c r="F644" s="167">
        <v>2833.61</v>
      </c>
      <c r="G644" s="140">
        <v>9</v>
      </c>
    </row>
    <row r="645" spans="1:7" x14ac:dyDescent="0.25">
      <c r="A645" s="164" t="s">
        <v>1571</v>
      </c>
      <c r="B645" s="165" t="s">
        <v>1572</v>
      </c>
      <c r="C645" s="166"/>
      <c r="D645" s="167"/>
      <c r="E645" s="167"/>
      <c r="F645" s="167"/>
      <c r="G645" s="140">
        <v>5</v>
      </c>
    </row>
    <row r="646" spans="1:7" ht="28.8" x14ac:dyDescent="0.25">
      <c r="A646" s="164" t="s">
        <v>1573</v>
      </c>
      <c r="B646" s="165" t="s">
        <v>1574</v>
      </c>
      <c r="C646" s="166" t="s">
        <v>462</v>
      </c>
      <c r="D646" s="167">
        <v>497.68</v>
      </c>
      <c r="E646" s="167">
        <v>44.1</v>
      </c>
      <c r="F646" s="167">
        <v>541.78</v>
      </c>
      <c r="G646" s="140">
        <v>9</v>
      </c>
    </row>
    <row r="647" spans="1:7" x14ac:dyDescent="0.25">
      <c r="A647" s="164" t="s">
        <v>1575</v>
      </c>
      <c r="B647" s="165" t="s">
        <v>1576</v>
      </c>
      <c r="C647" s="166"/>
      <c r="D647" s="167"/>
      <c r="E647" s="167"/>
      <c r="F647" s="167"/>
      <c r="G647" s="140">
        <v>5</v>
      </c>
    </row>
    <row r="648" spans="1:7" ht="28.8" x14ac:dyDescent="0.25">
      <c r="A648" s="164" t="s">
        <v>1577</v>
      </c>
      <c r="B648" s="165" t="s">
        <v>1578</v>
      </c>
      <c r="C648" s="166" t="s">
        <v>462</v>
      </c>
      <c r="D648" s="167"/>
      <c r="E648" s="167">
        <v>74.400000000000006</v>
      </c>
      <c r="F648" s="167">
        <v>74.400000000000006</v>
      </c>
      <c r="G648" s="140">
        <v>9</v>
      </c>
    </row>
    <row r="649" spans="1:7" x14ac:dyDescent="0.25">
      <c r="A649" s="164" t="s">
        <v>1579</v>
      </c>
      <c r="B649" s="165" t="s">
        <v>1580</v>
      </c>
      <c r="C649" s="166" t="s">
        <v>462</v>
      </c>
      <c r="D649" s="167"/>
      <c r="E649" s="167">
        <v>148.80000000000001</v>
      </c>
      <c r="F649" s="167">
        <v>148.80000000000001</v>
      </c>
      <c r="G649" s="140">
        <v>9</v>
      </c>
    </row>
    <row r="650" spans="1:7" x14ac:dyDescent="0.25">
      <c r="A650" s="164" t="s">
        <v>77</v>
      </c>
      <c r="B650" s="165" t="s">
        <v>1581</v>
      </c>
      <c r="C650" s="166" t="s">
        <v>462</v>
      </c>
      <c r="D650" s="167"/>
      <c r="E650" s="167">
        <v>102.78</v>
      </c>
      <c r="F650" s="167">
        <v>102.78</v>
      </c>
      <c r="G650" s="140">
        <v>9</v>
      </c>
    </row>
    <row r="651" spans="1:7" ht="28.8" x14ac:dyDescent="0.25">
      <c r="A651" s="164" t="s">
        <v>1582</v>
      </c>
      <c r="B651" s="165" t="s">
        <v>1583</v>
      </c>
      <c r="C651" s="166" t="s">
        <v>462</v>
      </c>
      <c r="D651" s="167">
        <v>51</v>
      </c>
      <c r="E651" s="167">
        <v>56.76</v>
      </c>
      <c r="F651" s="167">
        <v>107.76</v>
      </c>
      <c r="G651" s="140">
        <v>9</v>
      </c>
    </row>
    <row r="652" spans="1:7" x14ac:dyDescent="0.25">
      <c r="A652" s="164" t="s">
        <v>1584</v>
      </c>
      <c r="B652" s="165" t="s">
        <v>1585</v>
      </c>
      <c r="C652" s="166" t="s">
        <v>379</v>
      </c>
      <c r="D652" s="167">
        <v>16.54</v>
      </c>
      <c r="E652" s="167"/>
      <c r="F652" s="167">
        <v>16.54</v>
      </c>
      <c r="G652" s="140">
        <v>9</v>
      </c>
    </row>
    <row r="653" spans="1:7" x14ac:dyDescent="0.25">
      <c r="A653" s="164" t="s">
        <v>1586</v>
      </c>
      <c r="B653" s="165" t="s">
        <v>1587</v>
      </c>
      <c r="C653" s="166"/>
      <c r="D653" s="167"/>
      <c r="E653" s="167"/>
      <c r="F653" s="167"/>
      <c r="G653" s="140">
        <v>5</v>
      </c>
    </row>
    <row r="654" spans="1:7" x14ac:dyDescent="0.25">
      <c r="A654" s="164" t="s">
        <v>1588</v>
      </c>
      <c r="B654" s="165" t="s">
        <v>1589</v>
      </c>
      <c r="C654" s="166" t="s">
        <v>462</v>
      </c>
      <c r="D654" s="167">
        <v>166.36</v>
      </c>
      <c r="E654" s="167">
        <v>61.74</v>
      </c>
      <c r="F654" s="167">
        <v>228.1</v>
      </c>
      <c r="G654" s="140">
        <v>9</v>
      </c>
    </row>
    <row r="655" spans="1:7" x14ac:dyDescent="0.25">
      <c r="A655" s="164" t="s">
        <v>78</v>
      </c>
      <c r="B655" s="165" t="s">
        <v>1590</v>
      </c>
      <c r="C655" s="166" t="s">
        <v>462</v>
      </c>
      <c r="D655" s="167">
        <v>153</v>
      </c>
      <c r="E655" s="167">
        <v>26.46</v>
      </c>
      <c r="F655" s="167">
        <v>179.46</v>
      </c>
      <c r="G655" s="140">
        <v>9</v>
      </c>
    </row>
    <row r="656" spans="1:7" x14ac:dyDescent="0.25">
      <c r="A656" s="164" t="s">
        <v>79</v>
      </c>
      <c r="B656" s="165" t="s">
        <v>8501</v>
      </c>
      <c r="C656" s="166" t="s">
        <v>379</v>
      </c>
      <c r="D656" s="167">
        <v>3.29</v>
      </c>
      <c r="E656" s="167">
        <v>0.53</v>
      </c>
      <c r="F656" s="167">
        <v>3.82</v>
      </c>
      <c r="G656" s="140">
        <v>9</v>
      </c>
    </row>
    <row r="657" spans="1:7" ht="28.8" x14ac:dyDescent="0.25">
      <c r="A657" s="164" t="s">
        <v>1592</v>
      </c>
      <c r="B657" s="165" t="s">
        <v>1593</v>
      </c>
      <c r="C657" s="166" t="s">
        <v>462</v>
      </c>
      <c r="D657" s="167">
        <v>899.14</v>
      </c>
      <c r="E657" s="167">
        <v>81.3</v>
      </c>
      <c r="F657" s="167">
        <v>980.44</v>
      </c>
      <c r="G657" s="140">
        <v>9</v>
      </c>
    </row>
    <row r="658" spans="1:7" x14ac:dyDescent="0.25">
      <c r="A658" s="164" t="s">
        <v>1594</v>
      </c>
      <c r="B658" s="165" t="s">
        <v>1595</v>
      </c>
      <c r="C658" s="166" t="s">
        <v>462</v>
      </c>
      <c r="D658" s="167">
        <v>325.5</v>
      </c>
      <c r="E658" s="167">
        <v>35.28</v>
      </c>
      <c r="F658" s="167">
        <v>360.78</v>
      </c>
      <c r="G658" s="140">
        <v>9</v>
      </c>
    </row>
    <row r="659" spans="1:7" ht="28.8" x14ac:dyDescent="0.25">
      <c r="A659" s="164" t="s">
        <v>1596</v>
      </c>
      <c r="B659" s="165" t="s">
        <v>1597</v>
      </c>
      <c r="C659" s="166" t="s">
        <v>462</v>
      </c>
      <c r="D659" s="167"/>
      <c r="E659" s="167">
        <v>35.28</v>
      </c>
      <c r="F659" s="167">
        <v>35.28</v>
      </c>
      <c r="G659" s="140">
        <v>9</v>
      </c>
    </row>
    <row r="660" spans="1:7" x14ac:dyDescent="0.25">
      <c r="A660" s="164" t="s">
        <v>1598</v>
      </c>
      <c r="B660" s="165" t="s">
        <v>1599</v>
      </c>
      <c r="C660" s="166" t="s">
        <v>462</v>
      </c>
      <c r="D660" s="167">
        <v>191.95</v>
      </c>
      <c r="E660" s="167">
        <v>17.64</v>
      </c>
      <c r="F660" s="167">
        <v>209.59</v>
      </c>
      <c r="G660" s="140">
        <v>9</v>
      </c>
    </row>
    <row r="661" spans="1:7" x14ac:dyDescent="0.25">
      <c r="A661" s="164" t="s">
        <v>1600</v>
      </c>
      <c r="B661" s="165" t="s">
        <v>1601</v>
      </c>
      <c r="C661" s="166" t="s">
        <v>462</v>
      </c>
      <c r="D661" s="167">
        <v>160.38999999999999</v>
      </c>
      <c r="E661" s="167">
        <v>52.92</v>
      </c>
      <c r="F661" s="167">
        <v>213.31</v>
      </c>
      <c r="G661" s="140">
        <v>9</v>
      </c>
    </row>
    <row r="662" spans="1:7" x14ac:dyDescent="0.25">
      <c r="A662" s="164" t="s">
        <v>1602</v>
      </c>
      <c r="B662" s="165" t="s">
        <v>1603</v>
      </c>
      <c r="C662" s="166" t="s">
        <v>462</v>
      </c>
      <c r="D662" s="167">
        <v>166.36</v>
      </c>
      <c r="E662" s="167">
        <v>83.22</v>
      </c>
      <c r="F662" s="167">
        <v>249.58</v>
      </c>
      <c r="G662" s="140">
        <v>9</v>
      </c>
    </row>
    <row r="663" spans="1:7" x14ac:dyDescent="0.25">
      <c r="A663" s="164" t="s">
        <v>1604</v>
      </c>
      <c r="B663" s="165" t="s">
        <v>1605</v>
      </c>
      <c r="C663" s="166" t="s">
        <v>462</v>
      </c>
      <c r="D663" s="167">
        <v>182.84</v>
      </c>
      <c r="E663" s="167">
        <v>0.18</v>
      </c>
      <c r="F663" s="167">
        <v>183.02</v>
      </c>
      <c r="G663" s="140">
        <v>9</v>
      </c>
    </row>
    <row r="664" spans="1:7" x14ac:dyDescent="0.25">
      <c r="A664" s="164" t="s">
        <v>1606</v>
      </c>
      <c r="B664" s="165" t="s">
        <v>1607</v>
      </c>
      <c r="C664" s="166" t="s">
        <v>462</v>
      </c>
      <c r="D664" s="167">
        <v>338.55</v>
      </c>
      <c r="E664" s="167">
        <v>14.11</v>
      </c>
      <c r="F664" s="167">
        <v>352.66</v>
      </c>
      <c r="G664" s="140">
        <v>9</v>
      </c>
    </row>
    <row r="665" spans="1:7" x14ac:dyDescent="0.25">
      <c r="A665" s="164" t="s">
        <v>1608</v>
      </c>
      <c r="B665" s="165" t="s">
        <v>1609</v>
      </c>
      <c r="C665" s="166" t="s">
        <v>462</v>
      </c>
      <c r="D665" s="167">
        <v>1270.1099999999999</v>
      </c>
      <c r="E665" s="167">
        <v>14.11</v>
      </c>
      <c r="F665" s="167">
        <v>1284.22</v>
      </c>
      <c r="G665" s="140">
        <v>9</v>
      </c>
    </row>
    <row r="666" spans="1:7" x14ac:dyDescent="0.25">
      <c r="A666" s="164" t="s">
        <v>1610</v>
      </c>
      <c r="B666" s="165" t="s">
        <v>1611</v>
      </c>
      <c r="C666" s="166"/>
      <c r="D666" s="167"/>
      <c r="E666" s="167"/>
      <c r="F666" s="167"/>
      <c r="G666" s="140">
        <v>5</v>
      </c>
    </row>
    <row r="667" spans="1:7" x14ac:dyDescent="0.25">
      <c r="A667" s="164" t="s">
        <v>80</v>
      </c>
      <c r="B667" s="165" t="s">
        <v>8502</v>
      </c>
      <c r="C667" s="166" t="s">
        <v>379</v>
      </c>
      <c r="D667" s="167">
        <v>3.05</v>
      </c>
      <c r="E667" s="167">
        <v>4.41</v>
      </c>
      <c r="F667" s="167">
        <v>7.46</v>
      </c>
      <c r="G667" s="140">
        <v>9</v>
      </c>
    </row>
    <row r="668" spans="1:7" ht="28.8" x14ac:dyDescent="0.25">
      <c r="A668" s="164" t="s">
        <v>81</v>
      </c>
      <c r="B668" s="165" t="s">
        <v>1613</v>
      </c>
      <c r="C668" s="166" t="s">
        <v>437</v>
      </c>
      <c r="D668" s="167">
        <v>20.010000000000002</v>
      </c>
      <c r="E668" s="167"/>
      <c r="F668" s="167">
        <v>20.010000000000002</v>
      </c>
      <c r="G668" s="140">
        <v>9</v>
      </c>
    </row>
    <row r="669" spans="1:7" x14ac:dyDescent="0.25">
      <c r="A669" s="164" t="s">
        <v>1614</v>
      </c>
      <c r="B669" s="165" t="s">
        <v>1615</v>
      </c>
      <c r="C669" s="166" t="s">
        <v>379</v>
      </c>
      <c r="D669" s="167">
        <v>3.88</v>
      </c>
      <c r="E669" s="167">
        <v>4.41</v>
      </c>
      <c r="F669" s="167">
        <v>8.2899999999999991</v>
      </c>
      <c r="G669" s="140">
        <v>9</v>
      </c>
    </row>
    <row r="670" spans="1:7" ht="28.8" x14ac:dyDescent="0.25">
      <c r="A670" s="164" t="s">
        <v>1616</v>
      </c>
      <c r="B670" s="165" t="s">
        <v>1617</v>
      </c>
      <c r="C670" s="166" t="s">
        <v>462</v>
      </c>
      <c r="D670" s="167">
        <v>8910.0499999999993</v>
      </c>
      <c r="E670" s="167">
        <v>1532.64</v>
      </c>
      <c r="F670" s="167">
        <v>10442.69</v>
      </c>
      <c r="G670" s="140">
        <v>9</v>
      </c>
    </row>
    <row r="671" spans="1:7" ht="28.8" x14ac:dyDescent="0.25">
      <c r="A671" s="164" t="s">
        <v>1618</v>
      </c>
      <c r="B671" s="165" t="s">
        <v>1619</v>
      </c>
      <c r="C671" s="166" t="s">
        <v>437</v>
      </c>
      <c r="D671" s="167">
        <v>186.48</v>
      </c>
      <c r="E671" s="167">
        <v>117.36</v>
      </c>
      <c r="F671" s="167">
        <v>303.83999999999997</v>
      </c>
      <c r="G671" s="140">
        <v>9</v>
      </c>
    </row>
    <row r="672" spans="1:7" x14ac:dyDescent="0.25">
      <c r="A672" s="164" t="s">
        <v>1620</v>
      </c>
      <c r="B672" s="165" t="s">
        <v>82</v>
      </c>
      <c r="C672" s="166"/>
      <c r="D672" s="167"/>
      <c r="E672" s="167"/>
      <c r="F672" s="167"/>
      <c r="G672" s="140">
        <v>2</v>
      </c>
    </row>
    <row r="673" spans="1:7" x14ac:dyDescent="0.25">
      <c r="A673" s="164" t="s">
        <v>1621</v>
      </c>
      <c r="B673" s="165" t="s">
        <v>1622</v>
      </c>
      <c r="C673" s="166"/>
      <c r="D673" s="167"/>
      <c r="E673" s="167"/>
      <c r="F673" s="167"/>
      <c r="G673" s="140">
        <v>5</v>
      </c>
    </row>
    <row r="674" spans="1:7" x14ac:dyDescent="0.25">
      <c r="A674" s="164" t="s">
        <v>1623</v>
      </c>
      <c r="B674" s="165" t="s">
        <v>1624</v>
      </c>
      <c r="C674" s="166" t="s">
        <v>437</v>
      </c>
      <c r="D674" s="167">
        <v>18.13</v>
      </c>
      <c r="E674" s="167">
        <v>41.17</v>
      </c>
      <c r="F674" s="167">
        <v>59.3</v>
      </c>
      <c r="G674" s="140">
        <v>9</v>
      </c>
    </row>
    <row r="675" spans="1:7" x14ac:dyDescent="0.25">
      <c r="A675" s="164" t="s">
        <v>1625</v>
      </c>
      <c r="B675" s="165" t="s">
        <v>1626</v>
      </c>
      <c r="C675" s="166" t="s">
        <v>437</v>
      </c>
      <c r="D675" s="167">
        <v>28.25</v>
      </c>
      <c r="E675" s="167">
        <v>42.82</v>
      </c>
      <c r="F675" s="167">
        <v>71.069999999999993</v>
      </c>
      <c r="G675" s="140">
        <v>9</v>
      </c>
    </row>
    <row r="676" spans="1:7" x14ac:dyDescent="0.25">
      <c r="A676" s="164" t="s">
        <v>1627</v>
      </c>
      <c r="B676" s="165" t="s">
        <v>1628</v>
      </c>
      <c r="C676" s="166" t="s">
        <v>437</v>
      </c>
      <c r="D676" s="167">
        <v>40.81</v>
      </c>
      <c r="E676" s="167">
        <v>68.150000000000006</v>
      </c>
      <c r="F676" s="167">
        <v>108.96</v>
      </c>
      <c r="G676" s="140">
        <v>9</v>
      </c>
    </row>
    <row r="677" spans="1:7" x14ac:dyDescent="0.25">
      <c r="A677" s="164" t="s">
        <v>1629</v>
      </c>
      <c r="B677" s="165" t="s">
        <v>1630</v>
      </c>
      <c r="C677" s="166"/>
      <c r="D677" s="167"/>
      <c r="E677" s="167"/>
      <c r="F677" s="167"/>
      <c r="G677" s="140">
        <v>5</v>
      </c>
    </row>
    <row r="678" spans="1:7" ht="28.8" x14ac:dyDescent="0.25">
      <c r="A678" s="164" t="s">
        <v>8503</v>
      </c>
      <c r="B678" s="165" t="s">
        <v>1632</v>
      </c>
      <c r="C678" s="166" t="s">
        <v>376</v>
      </c>
      <c r="D678" s="167">
        <v>23418.74</v>
      </c>
      <c r="E678" s="167"/>
      <c r="F678" s="167">
        <v>23418.74</v>
      </c>
      <c r="G678" s="140">
        <v>9</v>
      </c>
    </row>
    <row r="679" spans="1:7" x14ac:dyDescent="0.25">
      <c r="A679" s="164" t="s">
        <v>8504</v>
      </c>
      <c r="B679" s="165" t="s">
        <v>8505</v>
      </c>
      <c r="C679" s="166" t="s">
        <v>437</v>
      </c>
      <c r="D679" s="167">
        <v>150.11000000000001</v>
      </c>
      <c r="E679" s="167">
        <v>1.76</v>
      </c>
      <c r="F679" s="167">
        <v>151.87</v>
      </c>
      <c r="G679" s="140">
        <v>9</v>
      </c>
    </row>
    <row r="680" spans="1:7" x14ac:dyDescent="0.25">
      <c r="A680" s="164" t="s">
        <v>8506</v>
      </c>
      <c r="B680" s="165" t="s">
        <v>8507</v>
      </c>
      <c r="C680" s="166" t="s">
        <v>437</v>
      </c>
      <c r="D680" s="167">
        <v>161.63999999999999</v>
      </c>
      <c r="E680" s="167">
        <v>1.76</v>
      </c>
      <c r="F680" s="167">
        <v>163.4</v>
      </c>
      <c r="G680" s="140">
        <v>9</v>
      </c>
    </row>
    <row r="681" spans="1:7" x14ac:dyDescent="0.25">
      <c r="A681" s="164" t="s">
        <v>8508</v>
      </c>
      <c r="B681" s="165" t="s">
        <v>8509</v>
      </c>
      <c r="C681" s="166" t="s">
        <v>437</v>
      </c>
      <c r="D681" s="167">
        <v>195.9</v>
      </c>
      <c r="E681" s="167">
        <v>1.76</v>
      </c>
      <c r="F681" s="167">
        <v>197.66</v>
      </c>
      <c r="G681" s="140">
        <v>9</v>
      </c>
    </row>
    <row r="682" spans="1:7" x14ac:dyDescent="0.25">
      <c r="A682" s="164" t="s">
        <v>8510</v>
      </c>
      <c r="B682" s="165" t="s">
        <v>8511</v>
      </c>
      <c r="C682" s="166" t="s">
        <v>437</v>
      </c>
      <c r="D682" s="167">
        <v>221.62</v>
      </c>
      <c r="E682" s="167">
        <v>1.76</v>
      </c>
      <c r="F682" s="167">
        <v>223.38</v>
      </c>
      <c r="G682" s="140">
        <v>9</v>
      </c>
    </row>
    <row r="683" spans="1:7" x14ac:dyDescent="0.25">
      <c r="A683" s="164" t="s">
        <v>8512</v>
      </c>
      <c r="B683" s="165" t="s">
        <v>8513</v>
      </c>
      <c r="C683" s="166" t="s">
        <v>437</v>
      </c>
      <c r="D683" s="167">
        <v>259.69</v>
      </c>
      <c r="E683" s="167">
        <v>1.76</v>
      </c>
      <c r="F683" s="167">
        <v>261.45</v>
      </c>
      <c r="G683" s="140">
        <v>9</v>
      </c>
    </row>
    <row r="684" spans="1:7" x14ac:dyDescent="0.25">
      <c r="A684" s="164" t="s">
        <v>1645</v>
      </c>
      <c r="B684" s="165" t="s">
        <v>1646</v>
      </c>
      <c r="C684" s="166"/>
      <c r="D684" s="167"/>
      <c r="E684" s="167"/>
      <c r="F684" s="167"/>
      <c r="G684" s="140">
        <v>5</v>
      </c>
    </row>
    <row r="685" spans="1:7" ht="28.8" x14ac:dyDescent="0.25">
      <c r="A685" s="164" t="s">
        <v>83</v>
      </c>
      <c r="B685" s="165" t="s">
        <v>1647</v>
      </c>
      <c r="C685" s="166" t="s">
        <v>376</v>
      </c>
      <c r="D685" s="167">
        <v>2066.65</v>
      </c>
      <c r="E685" s="167"/>
      <c r="F685" s="167">
        <v>2066.65</v>
      </c>
      <c r="G685" s="140">
        <v>9</v>
      </c>
    </row>
    <row r="686" spans="1:7" x14ac:dyDescent="0.25">
      <c r="A686" s="164" t="s">
        <v>1648</v>
      </c>
      <c r="B686" s="165" t="s">
        <v>1649</v>
      </c>
      <c r="C686" s="166" t="s">
        <v>437</v>
      </c>
      <c r="D686" s="167">
        <v>38.49</v>
      </c>
      <c r="E686" s="167">
        <v>13.05</v>
      </c>
      <c r="F686" s="167">
        <v>51.54</v>
      </c>
      <c r="G686" s="140">
        <v>9</v>
      </c>
    </row>
    <row r="687" spans="1:7" x14ac:dyDescent="0.25">
      <c r="A687" s="164" t="s">
        <v>84</v>
      </c>
      <c r="B687" s="165" t="s">
        <v>1650</v>
      </c>
      <c r="C687" s="166" t="s">
        <v>437</v>
      </c>
      <c r="D687" s="167">
        <v>51.86</v>
      </c>
      <c r="E687" s="167">
        <v>18.850000000000001</v>
      </c>
      <c r="F687" s="167">
        <v>70.709999999999994</v>
      </c>
      <c r="G687" s="140">
        <v>9</v>
      </c>
    </row>
    <row r="688" spans="1:7" x14ac:dyDescent="0.25">
      <c r="A688" s="164" t="s">
        <v>1651</v>
      </c>
      <c r="B688" s="165" t="s">
        <v>1652</v>
      </c>
      <c r="C688" s="166" t="s">
        <v>437</v>
      </c>
      <c r="D688" s="167">
        <v>70.11</v>
      </c>
      <c r="E688" s="167">
        <v>25.81</v>
      </c>
      <c r="F688" s="167">
        <v>95.92</v>
      </c>
      <c r="G688" s="140">
        <v>9</v>
      </c>
    </row>
    <row r="689" spans="1:7" x14ac:dyDescent="0.25">
      <c r="A689" s="164" t="s">
        <v>1653</v>
      </c>
      <c r="B689" s="165" t="s">
        <v>1654</v>
      </c>
      <c r="C689" s="166" t="s">
        <v>437</v>
      </c>
      <c r="D689" s="167">
        <v>89.78</v>
      </c>
      <c r="E689" s="167">
        <v>34.159999999999997</v>
      </c>
      <c r="F689" s="167">
        <v>123.94</v>
      </c>
      <c r="G689" s="140">
        <v>9</v>
      </c>
    </row>
    <row r="690" spans="1:7" x14ac:dyDescent="0.25">
      <c r="A690" s="164" t="s">
        <v>1655</v>
      </c>
      <c r="B690" s="165" t="s">
        <v>1656</v>
      </c>
      <c r="C690" s="166"/>
      <c r="D690" s="167"/>
      <c r="E690" s="167"/>
      <c r="F690" s="167"/>
      <c r="G690" s="140">
        <v>5</v>
      </c>
    </row>
    <row r="691" spans="1:7" ht="28.8" x14ac:dyDescent="0.25">
      <c r="A691" s="164" t="s">
        <v>1657</v>
      </c>
      <c r="B691" s="165" t="s">
        <v>1658</v>
      </c>
      <c r="C691" s="166" t="s">
        <v>376</v>
      </c>
      <c r="D691" s="167">
        <v>2415.48</v>
      </c>
      <c r="E691" s="167"/>
      <c r="F691" s="167">
        <v>2415.48</v>
      </c>
      <c r="G691" s="140">
        <v>9</v>
      </c>
    </row>
    <row r="692" spans="1:7" x14ac:dyDescent="0.25">
      <c r="A692" s="164" t="s">
        <v>1659</v>
      </c>
      <c r="B692" s="165" t="s">
        <v>1660</v>
      </c>
      <c r="C692" s="166" t="s">
        <v>437</v>
      </c>
      <c r="D692" s="167">
        <v>62.97</v>
      </c>
      <c r="E692" s="167">
        <v>10.97</v>
      </c>
      <c r="F692" s="167">
        <v>73.94</v>
      </c>
      <c r="G692" s="140">
        <v>9</v>
      </c>
    </row>
    <row r="693" spans="1:7" x14ac:dyDescent="0.25">
      <c r="A693" s="164" t="s">
        <v>1661</v>
      </c>
      <c r="B693" s="165" t="s">
        <v>1662</v>
      </c>
      <c r="C693" s="166" t="s">
        <v>437</v>
      </c>
      <c r="D693" s="167">
        <v>80.86</v>
      </c>
      <c r="E693" s="167">
        <v>15.84</v>
      </c>
      <c r="F693" s="167">
        <v>96.7</v>
      </c>
      <c r="G693" s="140">
        <v>9</v>
      </c>
    </row>
    <row r="694" spans="1:7" x14ac:dyDescent="0.25">
      <c r="A694" s="164" t="s">
        <v>1663</v>
      </c>
      <c r="B694" s="165" t="s">
        <v>1664</v>
      </c>
      <c r="C694" s="166" t="s">
        <v>437</v>
      </c>
      <c r="D694" s="167">
        <v>102.12</v>
      </c>
      <c r="E694" s="167">
        <v>21.6</v>
      </c>
      <c r="F694" s="167">
        <v>123.72</v>
      </c>
      <c r="G694" s="140">
        <v>9</v>
      </c>
    </row>
    <row r="695" spans="1:7" x14ac:dyDescent="0.25">
      <c r="A695" s="164" t="s">
        <v>1665</v>
      </c>
      <c r="B695" s="165" t="s">
        <v>1666</v>
      </c>
      <c r="C695" s="166" t="s">
        <v>437</v>
      </c>
      <c r="D695" s="167">
        <v>164.66</v>
      </c>
      <c r="E695" s="167">
        <v>28.16</v>
      </c>
      <c r="F695" s="167">
        <v>192.82</v>
      </c>
      <c r="G695" s="140">
        <v>9</v>
      </c>
    </row>
    <row r="696" spans="1:7" x14ac:dyDescent="0.25">
      <c r="A696" s="164" t="s">
        <v>1667</v>
      </c>
      <c r="B696" s="165" t="s">
        <v>1668</v>
      </c>
      <c r="C696" s="166"/>
      <c r="D696" s="167"/>
      <c r="E696" s="167"/>
      <c r="F696" s="167"/>
      <c r="G696" s="140">
        <v>5</v>
      </c>
    </row>
    <row r="697" spans="1:7" ht="28.8" x14ac:dyDescent="0.25">
      <c r="A697" s="164" t="s">
        <v>1669</v>
      </c>
      <c r="B697" s="165" t="s">
        <v>1670</v>
      </c>
      <c r="C697" s="166" t="s">
        <v>376</v>
      </c>
      <c r="D697" s="167">
        <v>19725.349999999999</v>
      </c>
      <c r="E697" s="167"/>
      <c r="F697" s="167">
        <v>19725.349999999999</v>
      </c>
      <c r="G697" s="140">
        <v>9</v>
      </c>
    </row>
    <row r="698" spans="1:7" x14ac:dyDescent="0.25">
      <c r="A698" s="164" t="s">
        <v>1671</v>
      </c>
      <c r="B698" s="165" t="s">
        <v>1672</v>
      </c>
      <c r="C698" s="166" t="s">
        <v>437</v>
      </c>
      <c r="D698" s="167">
        <v>206.73</v>
      </c>
      <c r="E698" s="167">
        <v>7.98</v>
      </c>
      <c r="F698" s="167">
        <v>214.71</v>
      </c>
      <c r="G698" s="140">
        <v>9</v>
      </c>
    </row>
    <row r="699" spans="1:7" x14ac:dyDescent="0.25">
      <c r="A699" s="164" t="s">
        <v>1673</v>
      </c>
      <c r="B699" s="165" t="s">
        <v>1674</v>
      </c>
      <c r="C699" s="166" t="s">
        <v>437</v>
      </c>
      <c r="D699" s="167">
        <v>195.66</v>
      </c>
      <c r="E699" s="167">
        <v>10.01</v>
      </c>
      <c r="F699" s="167">
        <v>205.67</v>
      </c>
      <c r="G699" s="140">
        <v>9</v>
      </c>
    </row>
    <row r="700" spans="1:7" x14ac:dyDescent="0.25">
      <c r="A700" s="164" t="s">
        <v>1675</v>
      </c>
      <c r="B700" s="165" t="s">
        <v>1676</v>
      </c>
      <c r="C700" s="166" t="s">
        <v>437</v>
      </c>
      <c r="D700" s="167">
        <v>251.91</v>
      </c>
      <c r="E700" s="167">
        <v>15.15</v>
      </c>
      <c r="F700" s="167">
        <v>267.06</v>
      </c>
      <c r="G700" s="140">
        <v>9</v>
      </c>
    </row>
    <row r="701" spans="1:7" x14ac:dyDescent="0.25">
      <c r="A701" s="164" t="s">
        <v>1677</v>
      </c>
      <c r="B701" s="165" t="s">
        <v>1678</v>
      </c>
      <c r="C701" s="166" t="s">
        <v>437</v>
      </c>
      <c r="D701" s="167">
        <v>288.07</v>
      </c>
      <c r="E701" s="167">
        <v>21.2</v>
      </c>
      <c r="F701" s="167">
        <v>309.27</v>
      </c>
      <c r="G701" s="140">
        <v>9</v>
      </c>
    </row>
    <row r="702" spans="1:7" x14ac:dyDescent="0.25">
      <c r="A702" s="164" t="s">
        <v>1679</v>
      </c>
      <c r="B702" s="165" t="s">
        <v>1680</v>
      </c>
      <c r="C702" s="166" t="s">
        <v>437</v>
      </c>
      <c r="D702" s="167">
        <v>353.97</v>
      </c>
      <c r="E702" s="167">
        <v>32.4</v>
      </c>
      <c r="F702" s="167">
        <v>386.37</v>
      </c>
      <c r="G702" s="140">
        <v>9</v>
      </c>
    </row>
    <row r="703" spans="1:7" x14ac:dyDescent="0.25">
      <c r="A703" s="164" t="s">
        <v>1681</v>
      </c>
      <c r="B703" s="165" t="s">
        <v>1682</v>
      </c>
      <c r="C703" s="166" t="s">
        <v>437</v>
      </c>
      <c r="D703" s="167">
        <v>412.16</v>
      </c>
      <c r="E703" s="167">
        <v>38</v>
      </c>
      <c r="F703" s="167">
        <v>450.16</v>
      </c>
      <c r="G703" s="140">
        <v>9</v>
      </c>
    </row>
    <row r="704" spans="1:7" x14ac:dyDescent="0.25">
      <c r="A704" s="164" t="s">
        <v>1683</v>
      </c>
      <c r="B704" s="165" t="s">
        <v>1684</v>
      </c>
      <c r="C704" s="166" t="s">
        <v>437</v>
      </c>
      <c r="D704" s="167">
        <v>491.19</v>
      </c>
      <c r="E704" s="167">
        <v>44.93</v>
      </c>
      <c r="F704" s="167">
        <v>536.12</v>
      </c>
      <c r="G704" s="140">
        <v>9</v>
      </c>
    </row>
    <row r="705" spans="1:7" x14ac:dyDescent="0.25">
      <c r="A705" s="164" t="s">
        <v>1685</v>
      </c>
      <c r="B705" s="165" t="s">
        <v>1686</v>
      </c>
      <c r="C705" s="166" t="s">
        <v>437</v>
      </c>
      <c r="D705" s="167">
        <v>578.41</v>
      </c>
      <c r="E705" s="167">
        <v>38</v>
      </c>
      <c r="F705" s="167">
        <v>616.41</v>
      </c>
      <c r="G705" s="140">
        <v>9</v>
      </c>
    </row>
    <row r="706" spans="1:7" x14ac:dyDescent="0.25">
      <c r="A706" s="164" t="s">
        <v>1687</v>
      </c>
      <c r="B706" s="165" t="s">
        <v>1688</v>
      </c>
      <c r="C706" s="166" t="s">
        <v>437</v>
      </c>
      <c r="D706" s="167">
        <v>275.93</v>
      </c>
      <c r="E706" s="167"/>
      <c r="F706" s="167">
        <v>275.93</v>
      </c>
      <c r="G706" s="140">
        <v>9</v>
      </c>
    </row>
    <row r="707" spans="1:7" x14ac:dyDescent="0.25">
      <c r="A707" s="164" t="s">
        <v>1689</v>
      </c>
      <c r="B707" s="165" t="s">
        <v>1690</v>
      </c>
      <c r="C707" s="166" t="s">
        <v>437</v>
      </c>
      <c r="D707" s="167">
        <v>448.43</v>
      </c>
      <c r="E707" s="167"/>
      <c r="F707" s="167">
        <v>448.43</v>
      </c>
      <c r="G707" s="140">
        <v>9</v>
      </c>
    </row>
    <row r="708" spans="1:7" ht="28.8" x14ac:dyDescent="0.25">
      <c r="A708" s="164" t="s">
        <v>1691</v>
      </c>
      <c r="B708" s="165" t="s">
        <v>1692</v>
      </c>
      <c r="C708" s="166" t="s">
        <v>376</v>
      </c>
      <c r="D708" s="167">
        <v>19725.349999999999</v>
      </c>
      <c r="E708" s="167"/>
      <c r="F708" s="167">
        <v>19725.349999999999</v>
      </c>
      <c r="G708" s="140">
        <v>9</v>
      </c>
    </row>
    <row r="709" spans="1:7" x14ac:dyDescent="0.25">
      <c r="A709" s="164" t="s">
        <v>1693</v>
      </c>
      <c r="B709" s="165" t="s">
        <v>1694</v>
      </c>
      <c r="C709" s="166" t="s">
        <v>437</v>
      </c>
      <c r="D709" s="167">
        <v>969.52</v>
      </c>
      <c r="E709" s="167"/>
      <c r="F709" s="167">
        <v>969.52</v>
      </c>
      <c r="G709" s="140">
        <v>9</v>
      </c>
    </row>
    <row r="710" spans="1:7" x14ac:dyDescent="0.25">
      <c r="A710" s="164" t="s">
        <v>1695</v>
      </c>
      <c r="B710" s="165" t="s">
        <v>1696</v>
      </c>
      <c r="C710" s="166" t="s">
        <v>437</v>
      </c>
      <c r="D710" s="167">
        <v>1259.8900000000001</v>
      </c>
      <c r="E710" s="167"/>
      <c r="F710" s="167">
        <v>1259.8900000000001</v>
      </c>
      <c r="G710" s="140">
        <v>9</v>
      </c>
    </row>
    <row r="711" spans="1:7" x14ac:dyDescent="0.25">
      <c r="A711" s="164" t="s">
        <v>1697</v>
      </c>
      <c r="B711" s="165" t="s">
        <v>1698</v>
      </c>
      <c r="C711" s="166" t="s">
        <v>437</v>
      </c>
      <c r="D711" s="167">
        <v>1399.2</v>
      </c>
      <c r="E711" s="167"/>
      <c r="F711" s="167">
        <v>1399.2</v>
      </c>
      <c r="G711" s="140">
        <v>9</v>
      </c>
    </row>
    <row r="712" spans="1:7" ht="28.8" x14ac:dyDescent="0.25">
      <c r="A712" s="164" t="s">
        <v>1699</v>
      </c>
      <c r="B712" s="165" t="s">
        <v>1700</v>
      </c>
      <c r="C712" s="166" t="s">
        <v>437</v>
      </c>
      <c r="D712" s="167">
        <v>627.19000000000005</v>
      </c>
      <c r="E712" s="167"/>
      <c r="F712" s="167">
        <v>627.19000000000005</v>
      </c>
      <c r="G712" s="140">
        <v>9</v>
      </c>
    </row>
    <row r="713" spans="1:7" ht="28.8" x14ac:dyDescent="0.25">
      <c r="A713" s="164" t="s">
        <v>1701</v>
      </c>
      <c r="B713" s="165" t="s">
        <v>1702</v>
      </c>
      <c r="C713" s="166" t="s">
        <v>437</v>
      </c>
      <c r="D713" s="167">
        <v>757.44</v>
      </c>
      <c r="E713" s="167"/>
      <c r="F713" s="167">
        <v>757.44</v>
      </c>
      <c r="G713" s="140">
        <v>9</v>
      </c>
    </row>
    <row r="714" spans="1:7" ht="28.8" x14ac:dyDescent="0.25">
      <c r="A714" s="164" t="s">
        <v>1703</v>
      </c>
      <c r="B714" s="165" t="s">
        <v>1704</v>
      </c>
      <c r="C714" s="166" t="s">
        <v>462</v>
      </c>
      <c r="D714" s="167">
        <v>437.13</v>
      </c>
      <c r="E714" s="167"/>
      <c r="F714" s="167">
        <v>437.13</v>
      </c>
      <c r="G714" s="140">
        <v>9</v>
      </c>
    </row>
    <row r="715" spans="1:7" x14ac:dyDescent="0.25">
      <c r="A715" s="164" t="s">
        <v>1705</v>
      </c>
      <c r="B715" s="165" t="s">
        <v>1706</v>
      </c>
      <c r="C715" s="166"/>
      <c r="D715" s="167"/>
      <c r="E715" s="167"/>
      <c r="F715" s="167"/>
      <c r="G715" s="140">
        <v>5</v>
      </c>
    </row>
    <row r="716" spans="1:7" ht="28.8" x14ac:dyDescent="0.25">
      <c r="A716" s="164" t="s">
        <v>1707</v>
      </c>
      <c r="B716" s="165" t="s">
        <v>1708</v>
      </c>
      <c r="C716" s="166" t="s">
        <v>376</v>
      </c>
      <c r="D716" s="167">
        <v>1905.62</v>
      </c>
      <c r="E716" s="167"/>
      <c r="F716" s="167">
        <v>1905.62</v>
      </c>
      <c r="G716" s="140">
        <v>9</v>
      </c>
    </row>
    <row r="717" spans="1:7" x14ac:dyDescent="0.25">
      <c r="A717" s="164" t="s">
        <v>1709</v>
      </c>
      <c r="B717" s="165" t="s">
        <v>1710</v>
      </c>
      <c r="C717" s="166" t="s">
        <v>437</v>
      </c>
      <c r="D717" s="167">
        <v>31.9</v>
      </c>
      <c r="E717" s="167"/>
      <c r="F717" s="167">
        <v>31.9</v>
      </c>
      <c r="G717" s="140">
        <v>9</v>
      </c>
    </row>
    <row r="718" spans="1:7" x14ac:dyDescent="0.25">
      <c r="A718" s="164" t="s">
        <v>1711</v>
      </c>
      <c r="B718" s="165" t="s">
        <v>1712</v>
      </c>
      <c r="C718" s="166" t="s">
        <v>437</v>
      </c>
      <c r="D718" s="167">
        <v>37.520000000000003</v>
      </c>
      <c r="E718" s="167"/>
      <c r="F718" s="167">
        <v>37.520000000000003</v>
      </c>
      <c r="G718" s="140">
        <v>9</v>
      </c>
    </row>
    <row r="719" spans="1:7" x14ac:dyDescent="0.25">
      <c r="A719" s="164" t="s">
        <v>1713</v>
      </c>
      <c r="B719" s="165" t="s">
        <v>1714</v>
      </c>
      <c r="C719" s="166" t="s">
        <v>437</v>
      </c>
      <c r="D719" s="167">
        <v>56.6</v>
      </c>
      <c r="E719" s="167"/>
      <c r="F719" s="167">
        <v>56.6</v>
      </c>
      <c r="G719" s="140">
        <v>9</v>
      </c>
    </row>
    <row r="720" spans="1:7" x14ac:dyDescent="0.25">
      <c r="A720" s="164" t="s">
        <v>1715</v>
      </c>
      <c r="B720" s="165" t="s">
        <v>1716</v>
      </c>
      <c r="C720" s="166" t="s">
        <v>462</v>
      </c>
      <c r="D720" s="167"/>
      <c r="E720" s="167">
        <v>433.7</v>
      </c>
      <c r="F720" s="167">
        <v>433.7</v>
      </c>
      <c r="G720" s="140">
        <v>9</v>
      </c>
    </row>
    <row r="721" spans="1:7" x14ac:dyDescent="0.25">
      <c r="A721" s="164" t="s">
        <v>1717</v>
      </c>
      <c r="B721" s="165" t="s">
        <v>1718</v>
      </c>
      <c r="C721" s="166"/>
      <c r="D721" s="167"/>
      <c r="E721" s="167"/>
      <c r="F721" s="167"/>
      <c r="G721" s="140">
        <v>5</v>
      </c>
    </row>
    <row r="722" spans="1:7" ht="28.8" x14ac:dyDescent="0.25">
      <c r="A722" s="164" t="s">
        <v>1719</v>
      </c>
      <c r="B722" s="165" t="s">
        <v>1720</v>
      </c>
      <c r="C722" s="166" t="s">
        <v>376</v>
      </c>
      <c r="D722" s="167">
        <v>31217.81</v>
      </c>
      <c r="E722" s="167"/>
      <c r="F722" s="167">
        <v>31217.81</v>
      </c>
      <c r="G722" s="140">
        <v>9</v>
      </c>
    </row>
    <row r="723" spans="1:7" x14ac:dyDescent="0.25">
      <c r="A723" s="164" t="s">
        <v>1721</v>
      </c>
      <c r="B723" s="165" t="s">
        <v>1722</v>
      </c>
      <c r="C723" s="166" t="s">
        <v>437</v>
      </c>
      <c r="D723" s="167">
        <v>37.619999999999997</v>
      </c>
      <c r="E723" s="167">
        <v>4.7</v>
      </c>
      <c r="F723" s="167">
        <v>42.32</v>
      </c>
      <c r="G723" s="140">
        <v>9</v>
      </c>
    </row>
    <row r="724" spans="1:7" x14ac:dyDescent="0.25">
      <c r="A724" s="164" t="s">
        <v>1723</v>
      </c>
      <c r="B724" s="165" t="s">
        <v>1724</v>
      </c>
      <c r="C724" s="166" t="s">
        <v>437</v>
      </c>
      <c r="D724" s="167">
        <v>47.23</v>
      </c>
      <c r="E724" s="167">
        <v>4.7</v>
      </c>
      <c r="F724" s="167">
        <v>51.93</v>
      </c>
      <c r="G724" s="140">
        <v>9</v>
      </c>
    </row>
    <row r="725" spans="1:7" x14ac:dyDescent="0.25">
      <c r="A725" s="164" t="s">
        <v>1725</v>
      </c>
      <c r="B725" s="165" t="s">
        <v>1726</v>
      </c>
      <c r="C725" s="166" t="s">
        <v>437</v>
      </c>
      <c r="D725" s="167">
        <v>60.12</v>
      </c>
      <c r="E725" s="167">
        <v>4.7</v>
      </c>
      <c r="F725" s="167">
        <v>64.819999999999993</v>
      </c>
      <c r="G725" s="140">
        <v>9</v>
      </c>
    </row>
    <row r="726" spans="1:7" x14ac:dyDescent="0.25">
      <c r="A726" s="164" t="s">
        <v>1727</v>
      </c>
      <c r="B726" s="165" t="s">
        <v>1728</v>
      </c>
      <c r="C726" s="166" t="s">
        <v>437</v>
      </c>
      <c r="D726" s="167">
        <v>69.38</v>
      </c>
      <c r="E726" s="167">
        <v>4.7</v>
      </c>
      <c r="F726" s="167">
        <v>74.08</v>
      </c>
      <c r="G726" s="140">
        <v>9</v>
      </c>
    </row>
    <row r="727" spans="1:7" x14ac:dyDescent="0.25">
      <c r="A727" s="164" t="s">
        <v>1729</v>
      </c>
      <c r="B727" s="165" t="s">
        <v>1730</v>
      </c>
      <c r="C727" s="166" t="s">
        <v>437</v>
      </c>
      <c r="D727" s="167">
        <v>79.05</v>
      </c>
      <c r="E727" s="167">
        <v>4.7</v>
      </c>
      <c r="F727" s="167">
        <v>83.75</v>
      </c>
      <c r="G727" s="140">
        <v>9</v>
      </c>
    </row>
    <row r="728" spans="1:7" x14ac:dyDescent="0.25">
      <c r="A728" s="164" t="s">
        <v>1731</v>
      </c>
      <c r="B728" s="165" t="s">
        <v>1732</v>
      </c>
      <c r="C728" s="166" t="s">
        <v>437</v>
      </c>
      <c r="D728" s="167">
        <v>98.25</v>
      </c>
      <c r="E728" s="167">
        <v>4.7</v>
      </c>
      <c r="F728" s="167">
        <v>102.95</v>
      </c>
      <c r="G728" s="140">
        <v>9</v>
      </c>
    </row>
    <row r="729" spans="1:7" x14ac:dyDescent="0.25">
      <c r="A729" s="164" t="s">
        <v>1733</v>
      </c>
      <c r="B729" s="165" t="s">
        <v>1734</v>
      </c>
      <c r="C729" s="166" t="s">
        <v>437</v>
      </c>
      <c r="D729" s="167">
        <v>120.39</v>
      </c>
      <c r="E729" s="167">
        <v>4.7</v>
      </c>
      <c r="F729" s="167">
        <v>125.09</v>
      </c>
      <c r="G729" s="140">
        <v>9</v>
      </c>
    </row>
    <row r="730" spans="1:7" x14ac:dyDescent="0.25">
      <c r="A730" s="164" t="s">
        <v>1735</v>
      </c>
      <c r="B730" s="165" t="s">
        <v>1736</v>
      </c>
      <c r="C730" s="166" t="s">
        <v>437</v>
      </c>
      <c r="D730" s="167">
        <v>147.68</v>
      </c>
      <c r="E730" s="167">
        <v>4.7</v>
      </c>
      <c r="F730" s="167">
        <v>152.38</v>
      </c>
      <c r="G730" s="140">
        <v>9</v>
      </c>
    </row>
    <row r="731" spans="1:7" x14ac:dyDescent="0.25">
      <c r="A731" s="164" t="s">
        <v>1737</v>
      </c>
      <c r="B731" s="165" t="s">
        <v>1738</v>
      </c>
      <c r="C731" s="166"/>
      <c r="D731" s="167"/>
      <c r="E731" s="167"/>
      <c r="F731" s="167"/>
      <c r="G731" s="140">
        <v>5</v>
      </c>
    </row>
    <row r="732" spans="1:7" ht="28.8" x14ac:dyDescent="0.25">
      <c r="A732" s="164" t="s">
        <v>1739</v>
      </c>
      <c r="B732" s="165" t="s">
        <v>1740</v>
      </c>
      <c r="C732" s="166" t="s">
        <v>376</v>
      </c>
      <c r="D732" s="167">
        <v>19476.95</v>
      </c>
      <c r="E732" s="167"/>
      <c r="F732" s="167">
        <v>19476.95</v>
      </c>
      <c r="G732" s="140">
        <v>9</v>
      </c>
    </row>
    <row r="733" spans="1:7" x14ac:dyDescent="0.25">
      <c r="A733" s="164" t="s">
        <v>1741</v>
      </c>
      <c r="B733" s="165" t="s">
        <v>1742</v>
      </c>
      <c r="C733" s="166" t="s">
        <v>437</v>
      </c>
      <c r="D733" s="167">
        <v>255.94</v>
      </c>
      <c r="E733" s="167">
        <v>21.2</v>
      </c>
      <c r="F733" s="167">
        <v>277.14</v>
      </c>
      <c r="G733" s="140">
        <v>9</v>
      </c>
    </row>
    <row r="734" spans="1:7" x14ac:dyDescent="0.25">
      <c r="A734" s="164" t="s">
        <v>1743</v>
      </c>
      <c r="B734" s="165" t="s">
        <v>1744</v>
      </c>
      <c r="C734" s="166" t="s">
        <v>437</v>
      </c>
      <c r="D734" s="167">
        <v>320.76</v>
      </c>
      <c r="E734" s="167">
        <v>32.4</v>
      </c>
      <c r="F734" s="167">
        <v>353.16</v>
      </c>
      <c r="G734" s="140">
        <v>9</v>
      </c>
    </row>
    <row r="735" spans="1:7" x14ac:dyDescent="0.25">
      <c r="A735" s="164" t="s">
        <v>1745</v>
      </c>
      <c r="B735" s="165" t="s">
        <v>1746</v>
      </c>
      <c r="C735" s="166" t="s">
        <v>437</v>
      </c>
      <c r="D735" s="167">
        <v>389.94</v>
      </c>
      <c r="E735" s="167">
        <v>38</v>
      </c>
      <c r="F735" s="167">
        <v>427.94</v>
      </c>
      <c r="G735" s="140">
        <v>9</v>
      </c>
    </row>
    <row r="736" spans="1:7" x14ac:dyDescent="0.25">
      <c r="A736" s="164" t="s">
        <v>1747</v>
      </c>
      <c r="B736" s="165" t="s">
        <v>85</v>
      </c>
      <c r="C736" s="166"/>
      <c r="D736" s="167"/>
      <c r="E736" s="167"/>
      <c r="F736" s="167"/>
      <c r="G736" s="140">
        <v>2</v>
      </c>
    </row>
    <row r="737" spans="1:7" x14ac:dyDescent="0.25">
      <c r="A737" s="164" t="s">
        <v>1748</v>
      </c>
      <c r="B737" s="165" t="s">
        <v>1749</v>
      </c>
      <c r="C737" s="166"/>
      <c r="D737" s="167"/>
      <c r="E737" s="167"/>
      <c r="F737" s="167"/>
      <c r="G737" s="140">
        <v>5</v>
      </c>
    </row>
    <row r="738" spans="1:7" ht="28.8" x14ac:dyDescent="0.25">
      <c r="A738" s="164" t="s">
        <v>86</v>
      </c>
      <c r="B738" s="165" t="s">
        <v>1750</v>
      </c>
      <c r="C738" s="166" t="s">
        <v>379</v>
      </c>
      <c r="D738" s="167">
        <v>132.33000000000001</v>
      </c>
      <c r="E738" s="167">
        <v>28.48</v>
      </c>
      <c r="F738" s="167">
        <v>160.81</v>
      </c>
      <c r="G738" s="140">
        <v>9</v>
      </c>
    </row>
    <row r="739" spans="1:7" ht="28.8" x14ac:dyDescent="0.25">
      <c r="A739" s="164" t="s">
        <v>1751</v>
      </c>
      <c r="B739" s="165" t="s">
        <v>1752</v>
      </c>
      <c r="C739" s="166" t="s">
        <v>379</v>
      </c>
      <c r="D739" s="167">
        <v>135.54</v>
      </c>
      <c r="E739" s="167">
        <v>31.31</v>
      </c>
      <c r="F739" s="167">
        <v>166.85</v>
      </c>
      <c r="G739" s="140">
        <v>9</v>
      </c>
    </row>
    <row r="740" spans="1:7" ht="28.8" x14ac:dyDescent="0.25">
      <c r="A740" s="164" t="s">
        <v>1753</v>
      </c>
      <c r="B740" s="165" t="s">
        <v>1754</v>
      </c>
      <c r="C740" s="166" t="s">
        <v>379</v>
      </c>
      <c r="D740" s="167">
        <v>167.58</v>
      </c>
      <c r="E740" s="167">
        <v>34.159999999999997</v>
      </c>
      <c r="F740" s="167">
        <v>201.74</v>
      </c>
      <c r="G740" s="140">
        <v>9</v>
      </c>
    </row>
    <row r="741" spans="1:7" ht="28.8" x14ac:dyDescent="0.25">
      <c r="A741" s="164" t="s">
        <v>1755</v>
      </c>
      <c r="B741" s="165" t="s">
        <v>1756</v>
      </c>
      <c r="C741" s="166" t="s">
        <v>379</v>
      </c>
      <c r="D741" s="167">
        <v>177.75</v>
      </c>
      <c r="E741" s="167">
        <v>36.99</v>
      </c>
      <c r="F741" s="167">
        <v>214.74</v>
      </c>
      <c r="G741" s="140">
        <v>9</v>
      </c>
    </row>
    <row r="742" spans="1:7" ht="28.8" x14ac:dyDescent="0.25">
      <c r="A742" s="164" t="s">
        <v>1757</v>
      </c>
      <c r="B742" s="165" t="s">
        <v>1758</v>
      </c>
      <c r="C742" s="166" t="s">
        <v>379</v>
      </c>
      <c r="D742" s="167">
        <v>230.41</v>
      </c>
      <c r="E742" s="167">
        <v>40.6</v>
      </c>
      <c r="F742" s="167">
        <v>271.01</v>
      </c>
      <c r="G742" s="140">
        <v>9</v>
      </c>
    </row>
    <row r="743" spans="1:7" ht="28.8" x14ac:dyDescent="0.25">
      <c r="A743" s="164" t="s">
        <v>1759</v>
      </c>
      <c r="B743" s="165" t="s">
        <v>1760</v>
      </c>
      <c r="C743" s="166" t="s">
        <v>379</v>
      </c>
      <c r="D743" s="167">
        <v>140.55000000000001</v>
      </c>
      <c r="E743" s="167">
        <v>31.31</v>
      </c>
      <c r="F743" s="167">
        <v>171.86</v>
      </c>
      <c r="G743" s="140">
        <v>9</v>
      </c>
    </row>
    <row r="744" spans="1:7" ht="28.8" x14ac:dyDescent="0.25">
      <c r="A744" s="164" t="s">
        <v>1761</v>
      </c>
      <c r="B744" s="165" t="s">
        <v>1762</v>
      </c>
      <c r="C744" s="166" t="s">
        <v>379</v>
      </c>
      <c r="D744" s="167">
        <v>164.51</v>
      </c>
      <c r="E744" s="167">
        <v>31.31</v>
      </c>
      <c r="F744" s="167">
        <v>195.82</v>
      </c>
      <c r="G744" s="140">
        <v>9</v>
      </c>
    </row>
    <row r="745" spans="1:7" ht="28.8" x14ac:dyDescent="0.25">
      <c r="A745" s="164" t="s">
        <v>1763</v>
      </c>
      <c r="B745" s="165" t="s">
        <v>1764</v>
      </c>
      <c r="C745" s="166" t="s">
        <v>379</v>
      </c>
      <c r="D745" s="167">
        <v>183.02</v>
      </c>
      <c r="E745" s="167">
        <v>34.159999999999997</v>
      </c>
      <c r="F745" s="167">
        <v>217.18</v>
      </c>
      <c r="G745" s="140">
        <v>9</v>
      </c>
    </row>
    <row r="746" spans="1:7" ht="28.8" x14ac:dyDescent="0.25">
      <c r="A746" s="164" t="s">
        <v>1765</v>
      </c>
      <c r="B746" s="165" t="s">
        <v>1766</v>
      </c>
      <c r="C746" s="166" t="s">
        <v>379</v>
      </c>
      <c r="D746" s="167">
        <v>221.76</v>
      </c>
      <c r="E746" s="167">
        <v>36.99</v>
      </c>
      <c r="F746" s="167">
        <v>258.75</v>
      </c>
      <c r="G746" s="140">
        <v>9</v>
      </c>
    </row>
    <row r="747" spans="1:7" ht="28.8" x14ac:dyDescent="0.25">
      <c r="A747" s="164" t="s">
        <v>1767</v>
      </c>
      <c r="B747" s="165" t="s">
        <v>1768</v>
      </c>
      <c r="C747" s="166" t="s">
        <v>379</v>
      </c>
      <c r="D747" s="167">
        <v>296.45999999999998</v>
      </c>
      <c r="E747" s="167">
        <v>40.6</v>
      </c>
      <c r="F747" s="167">
        <v>337.06</v>
      </c>
      <c r="G747" s="140">
        <v>9</v>
      </c>
    </row>
    <row r="748" spans="1:7" x14ac:dyDescent="0.25">
      <c r="A748" s="164" t="s">
        <v>1769</v>
      </c>
      <c r="B748" s="165" t="s">
        <v>1770</v>
      </c>
      <c r="C748" s="166"/>
      <c r="D748" s="167"/>
      <c r="E748" s="167"/>
      <c r="F748" s="167"/>
      <c r="G748" s="140">
        <v>5</v>
      </c>
    </row>
    <row r="749" spans="1:7" ht="28.8" x14ac:dyDescent="0.25">
      <c r="A749" s="164" t="s">
        <v>1771</v>
      </c>
      <c r="B749" s="165" t="s">
        <v>1772</v>
      </c>
      <c r="C749" s="166" t="s">
        <v>379</v>
      </c>
      <c r="D749" s="167">
        <v>163.26</v>
      </c>
      <c r="E749" s="167">
        <v>31.31</v>
      </c>
      <c r="F749" s="167">
        <v>194.57</v>
      </c>
      <c r="G749" s="140">
        <v>9</v>
      </c>
    </row>
    <row r="750" spans="1:7" ht="28.8" x14ac:dyDescent="0.25">
      <c r="A750" s="164" t="s">
        <v>1773</v>
      </c>
      <c r="B750" s="165" t="s">
        <v>1774</v>
      </c>
      <c r="C750" s="166" t="s">
        <v>379</v>
      </c>
      <c r="D750" s="167">
        <v>162.79</v>
      </c>
      <c r="E750" s="167">
        <v>34.159999999999997</v>
      </c>
      <c r="F750" s="167">
        <v>196.95</v>
      </c>
      <c r="G750" s="140">
        <v>9</v>
      </c>
    </row>
    <row r="751" spans="1:7" ht="28.8" x14ac:dyDescent="0.25">
      <c r="A751" s="164" t="s">
        <v>1775</v>
      </c>
      <c r="B751" s="165" t="s">
        <v>1776</v>
      </c>
      <c r="C751" s="166" t="s">
        <v>379</v>
      </c>
      <c r="D751" s="167">
        <v>175.44</v>
      </c>
      <c r="E751" s="167">
        <v>36.99</v>
      </c>
      <c r="F751" s="167">
        <v>212.43</v>
      </c>
      <c r="G751" s="140">
        <v>9</v>
      </c>
    </row>
    <row r="752" spans="1:7" ht="28.8" x14ac:dyDescent="0.25">
      <c r="A752" s="164" t="s">
        <v>1777</v>
      </c>
      <c r="B752" s="165" t="s">
        <v>1778</v>
      </c>
      <c r="C752" s="166" t="s">
        <v>379</v>
      </c>
      <c r="D752" s="167">
        <v>190.47</v>
      </c>
      <c r="E752" s="167">
        <v>40.6</v>
      </c>
      <c r="F752" s="167">
        <v>231.07</v>
      </c>
      <c r="G752" s="140">
        <v>9</v>
      </c>
    </row>
    <row r="753" spans="1:7" x14ac:dyDescent="0.25">
      <c r="A753" s="164" t="s">
        <v>1779</v>
      </c>
      <c r="B753" s="165" t="s">
        <v>1780</v>
      </c>
      <c r="C753" s="166"/>
      <c r="D753" s="167"/>
      <c r="E753" s="167"/>
      <c r="F753" s="167"/>
      <c r="G753" s="140">
        <v>5</v>
      </c>
    </row>
    <row r="754" spans="1:7" x14ac:dyDescent="0.25">
      <c r="A754" s="164" t="s">
        <v>1781</v>
      </c>
      <c r="B754" s="165" t="s">
        <v>1782</v>
      </c>
      <c r="C754" s="166" t="s">
        <v>379</v>
      </c>
      <c r="D754" s="167">
        <v>176.93</v>
      </c>
      <c r="E754" s="167">
        <v>9.5500000000000007</v>
      </c>
      <c r="F754" s="167">
        <v>186.48</v>
      </c>
      <c r="G754" s="140">
        <v>9</v>
      </c>
    </row>
    <row r="755" spans="1:7" x14ac:dyDescent="0.25">
      <c r="A755" s="164" t="s">
        <v>1783</v>
      </c>
      <c r="B755" s="165" t="s">
        <v>1784</v>
      </c>
      <c r="C755" s="166" t="s">
        <v>379</v>
      </c>
      <c r="D755" s="167">
        <v>188.06</v>
      </c>
      <c r="E755" s="167">
        <v>10.039999999999999</v>
      </c>
      <c r="F755" s="167">
        <v>198.1</v>
      </c>
      <c r="G755" s="140">
        <v>9</v>
      </c>
    </row>
    <row r="756" spans="1:7" x14ac:dyDescent="0.25">
      <c r="A756" s="164" t="s">
        <v>1785</v>
      </c>
      <c r="B756" s="165" t="s">
        <v>1786</v>
      </c>
      <c r="C756" s="166" t="s">
        <v>379</v>
      </c>
      <c r="D756" s="167">
        <v>207.83</v>
      </c>
      <c r="E756" s="167">
        <v>10.53</v>
      </c>
      <c r="F756" s="167">
        <v>218.36</v>
      </c>
      <c r="G756" s="140">
        <v>9</v>
      </c>
    </row>
    <row r="757" spans="1:7" x14ac:dyDescent="0.25">
      <c r="A757" s="164" t="s">
        <v>1787</v>
      </c>
      <c r="B757" s="165" t="s">
        <v>1788</v>
      </c>
      <c r="C757" s="166" t="s">
        <v>379</v>
      </c>
      <c r="D757" s="167">
        <v>281.13</v>
      </c>
      <c r="E757" s="167">
        <v>10.73</v>
      </c>
      <c r="F757" s="167">
        <v>291.86</v>
      </c>
      <c r="G757" s="140">
        <v>9</v>
      </c>
    </row>
    <row r="758" spans="1:7" x14ac:dyDescent="0.25">
      <c r="A758" s="164" t="s">
        <v>1789</v>
      </c>
      <c r="B758" s="165" t="s">
        <v>1790</v>
      </c>
      <c r="C758" s="166" t="s">
        <v>379</v>
      </c>
      <c r="D758" s="167">
        <v>154.38999999999999</v>
      </c>
      <c r="E758" s="167">
        <v>9.5500000000000007</v>
      </c>
      <c r="F758" s="167">
        <v>163.94</v>
      </c>
      <c r="G758" s="140">
        <v>9</v>
      </c>
    </row>
    <row r="759" spans="1:7" x14ac:dyDescent="0.25">
      <c r="A759" s="164" t="s">
        <v>1791</v>
      </c>
      <c r="B759" s="165" t="s">
        <v>1792</v>
      </c>
      <c r="C759" s="166" t="s">
        <v>379</v>
      </c>
      <c r="D759" s="167">
        <v>190.88</v>
      </c>
      <c r="E759" s="167">
        <v>10.039999999999999</v>
      </c>
      <c r="F759" s="167">
        <v>200.92</v>
      </c>
      <c r="G759" s="140">
        <v>9</v>
      </c>
    </row>
    <row r="760" spans="1:7" x14ac:dyDescent="0.25">
      <c r="A760" s="164" t="s">
        <v>1793</v>
      </c>
      <c r="B760" s="165" t="s">
        <v>87</v>
      </c>
      <c r="C760" s="166"/>
      <c r="D760" s="167"/>
      <c r="E760" s="167"/>
      <c r="F760" s="167"/>
      <c r="G760" s="140">
        <v>2</v>
      </c>
    </row>
    <row r="761" spans="1:7" x14ac:dyDescent="0.25">
      <c r="A761" s="164" t="s">
        <v>1794</v>
      </c>
      <c r="B761" s="165" t="s">
        <v>1795</v>
      </c>
      <c r="C761" s="166"/>
      <c r="D761" s="167"/>
      <c r="E761" s="167"/>
      <c r="F761" s="167"/>
      <c r="G761" s="140">
        <v>5</v>
      </c>
    </row>
    <row r="762" spans="1:7" x14ac:dyDescent="0.25">
      <c r="A762" s="164" t="s">
        <v>1796</v>
      </c>
      <c r="B762" s="165" t="s">
        <v>1797</v>
      </c>
      <c r="C762" s="166" t="s">
        <v>462</v>
      </c>
      <c r="D762" s="167">
        <v>534.4</v>
      </c>
      <c r="E762" s="167">
        <v>324.11</v>
      </c>
      <c r="F762" s="167">
        <v>858.51</v>
      </c>
      <c r="G762" s="140">
        <v>9</v>
      </c>
    </row>
    <row r="763" spans="1:7" ht="28.8" x14ac:dyDescent="0.25">
      <c r="A763" s="164" t="s">
        <v>1798</v>
      </c>
      <c r="B763" s="165" t="s">
        <v>1799</v>
      </c>
      <c r="C763" s="166" t="s">
        <v>379</v>
      </c>
      <c r="D763" s="167">
        <v>56.85</v>
      </c>
      <c r="E763" s="167">
        <v>31.1</v>
      </c>
      <c r="F763" s="167">
        <v>87.95</v>
      </c>
      <c r="G763" s="140">
        <v>9</v>
      </c>
    </row>
    <row r="764" spans="1:7" ht="28.8" x14ac:dyDescent="0.25">
      <c r="A764" s="164" t="s">
        <v>1800</v>
      </c>
      <c r="B764" s="165" t="s">
        <v>1801</v>
      </c>
      <c r="C764" s="166" t="s">
        <v>379</v>
      </c>
      <c r="D764" s="167">
        <v>79.150000000000006</v>
      </c>
      <c r="E764" s="167">
        <v>31.81</v>
      </c>
      <c r="F764" s="167">
        <v>110.96</v>
      </c>
      <c r="G764" s="140">
        <v>9</v>
      </c>
    </row>
    <row r="765" spans="1:7" x14ac:dyDescent="0.25">
      <c r="A765" s="164" t="s">
        <v>1802</v>
      </c>
      <c r="B765" s="165" t="s">
        <v>1803</v>
      </c>
      <c r="C765" s="166"/>
      <c r="D765" s="167"/>
      <c r="E765" s="167"/>
      <c r="F765" s="167"/>
      <c r="G765" s="140">
        <v>5</v>
      </c>
    </row>
    <row r="766" spans="1:7" x14ac:dyDescent="0.25">
      <c r="A766" s="164" t="s">
        <v>1804</v>
      </c>
      <c r="B766" s="165" t="s">
        <v>1805</v>
      </c>
      <c r="C766" s="166" t="s">
        <v>379</v>
      </c>
      <c r="D766" s="167">
        <v>32.799999999999997</v>
      </c>
      <c r="E766" s="167">
        <v>40.020000000000003</v>
      </c>
      <c r="F766" s="167">
        <v>72.819999999999993</v>
      </c>
      <c r="G766" s="140">
        <v>9</v>
      </c>
    </row>
    <row r="767" spans="1:7" x14ac:dyDescent="0.25">
      <c r="A767" s="164" t="s">
        <v>1806</v>
      </c>
      <c r="B767" s="165" t="s">
        <v>1807</v>
      </c>
      <c r="C767" s="166" t="s">
        <v>379</v>
      </c>
      <c r="D767" s="167">
        <v>45.46</v>
      </c>
      <c r="E767" s="167">
        <v>63.34</v>
      </c>
      <c r="F767" s="167">
        <v>108.8</v>
      </c>
      <c r="G767" s="140">
        <v>9</v>
      </c>
    </row>
    <row r="768" spans="1:7" x14ac:dyDescent="0.25">
      <c r="A768" s="164" t="s">
        <v>1808</v>
      </c>
      <c r="B768" s="165" t="s">
        <v>1809</v>
      </c>
      <c r="C768" s="166" t="s">
        <v>379</v>
      </c>
      <c r="D768" s="167">
        <v>99.97</v>
      </c>
      <c r="E768" s="167">
        <v>102.78</v>
      </c>
      <c r="F768" s="167">
        <v>202.75</v>
      </c>
      <c r="G768" s="140">
        <v>9</v>
      </c>
    </row>
    <row r="769" spans="1:7" x14ac:dyDescent="0.25">
      <c r="A769" s="164" t="s">
        <v>1810</v>
      </c>
      <c r="B769" s="165" t="s">
        <v>1811</v>
      </c>
      <c r="C769" s="166" t="s">
        <v>379</v>
      </c>
      <c r="D769" s="167">
        <v>144.63</v>
      </c>
      <c r="E769" s="167">
        <v>126.75</v>
      </c>
      <c r="F769" s="167">
        <v>271.38</v>
      </c>
      <c r="G769" s="140">
        <v>9</v>
      </c>
    </row>
    <row r="770" spans="1:7" x14ac:dyDescent="0.25">
      <c r="A770" s="164" t="s">
        <v>1812</v>
      </c>
      <c r="B770" s="165" t="s">
        <v>1813</v>
      </c>
      <c r="C770" s="166" t="s">
        <v>379</v>
      </c>
      <c r="D770" s="167">
        <v>160.69999999999999</v>
      </c>
      <c r="E770" s="167">
        <v>63.34</v>
      </c>
      <c r="F770" s="167">
        <v>224.04</v>
      </c>
      <c r="G770" s="140">
        <v>9</v>
      </c>
    </row>
    <row r="771" spans="1:7" x14ac:dyDescent="0.25">
      <c r="A771" s="164" t="s">
        <v>1814</v>
      </c>
      <c r="B771" s="165" t="s">
        <v>1815</v>
      </c>
      <c r="C771" s="166" t="s">
        <v>379</v>
      </c>
      <c r="D771" s="167">
        <v>364.85</v>
      </c>
      <c r="E771" s="167">
        <v>102.78</v>
      </c>
      <c r="F771" s="167">
        <v>467.63</v>
      </c>
      <c r="G771" s="140">
        <v>9</v>
      </c>
    </row>
    <row r="772" spans="1:7" x14ac:dyDescent="0.25">
      <c r="A772" s="164" t="s">
        <v>1816</v>
      </c>
      <c r="B772" s="165" t="s">
        <v>1817</v>
      </c>
      <c r="C772" s="166"/>
      <c r="D772" s="167"/>
      <c r="E772" s="167"/>
      <c r="F772" s="167"/>
      <c r="G772" s="140">
        <v>5</v>
      </c>
    </row>
    <row r="773" spans="1:7" x14ac:dyDescent="0.25">
      <c r="A773" s="164" t="s">
        <v>1818</v>
      </c>
      <c r="B773" s="165" t="s">
        <v>1819</v>
      </c>
      <c r="C773" s="166" t="s">
        <v>379</v>
      </c>
      <c r="D773" s="167">
        <v>121.65</v>
      </c>
      <c r="E773" s="167">
        <v>56.45</v>
      </c>
      <c r="F773" s="167">
        <v>178.1</v>
      </c>
      <c r="G773" s="140">
        <v>9</v>
      </c>
    </row>
    <row r="774" spans="1:7" x14ac:dyDescent="0.25">
      <c r="A774" s="164" t="s">
        <v>1820</v>
      </c>
      <c r="B774" s="165" t="s">
        <v>1821</v>
      </c>
      <c r="C774" s="166" t="s">
        <v>379</v>
      </c>
      <c r="D774" s="167">
        <v>229.51</v>
      </c>
      <c r="E774" s="167">
        <v>106.48</v>
      </c>
      <c r="F774" s="167">
        <v>335.99</v>
      </c>
      <c r="G774" s="140">
        <v>9</v>
      </c>
    </row>
    <row r="775" spans="1:7" x14ac:dyDescent="0.25">
      <c r="A775" s="164" t="s">
        <v>1822</v>
      </c>
      <c r="B775" s="165" t="s">
        <v>1823</v>
      </c>
      <c r="C775" s="166" t="s">
        <v>379</v>
      </c>
      <c r="D775" s="167">
        <v>475.18</v>
      </c>
      <c r="E775" s="167">
        <v>148.91999999999999</v>
      </c>
      <c r="F775" s="167">
        <v>624.1</v>
      </c>
      <c r="G775" s="140">
        <v>9</v>
      </c>
    </row>
    <row r="776" spans="1:7" x14ac:dyDescent="0.25">
      <c r="A776" s="164" t="s">
        <v>1824</v>
      </c>
      <c r="B776" s="165" t="s">
        <v>1825</v>
      </c>
      <c r="C776" s="166"/>
      <c r="D776" s="167"/>
      <c r="E776" s="167"/>
      <c r="F776" s="167"/>
      <c r="G776" s="140">
        <v>5</v>
      </c>
    </row>
    <row r="777" spans="1:7" x14ac:dyDescent="0.25">
      <c r="A777" s="164" t="s">
        <v>1826</v>
      </c>
      <c r="B777" s="165" t="s">
        <v>1827</v>
      </c>
      <c r="C777" s="166" t="s">
        <v>379</v>
      </c>
      <c r="D777" s="167">
        <v>37.42</v>
      </c>
      <c r="E777" s="167">
        <v>28.66</v>
      </c>
      <c r="F777" s="167">
        <v>66.08</v>
      </c>
      <c r="G777" s="140">
        <v>9</v>
      </c>
    </row>
    <row r="778" spans="1:7" x14ac:dyDescent="0.25">
      <c r="A778" s="164" t="s">
        <v>1828</v>
      </c>
      <c r="B778" s="165" t="s">
        <v>1829</v>
      </c>
      <c r="C778" s="166" t="s">
        <v>379</v>
      </c>
      <c r="D778" s="167">
        <v>47.75</v>
      </c>
      <c r="E778" s="167">
        <v>31.1</v>
      </c>
      <c r="F778" s="167">
        <v>78.849999999999994</v>
      </c>
      <c r="G778" s="140">
        <v>9</v>
      </c>
    </row>
    <row r="779" spans="1:7" x14ac:dyDescent="0.25">
      <c r="A779" s="164" t="s">
        <v>1830</v>
      </c>
      <c r="B779" s="165" t="s">
        <v>1831</v>
      </c>
      <c r="C779" s="166" t="s">
        <v>379</v>
      </c>
      <c r="D779" s="167">
        <v>54.58</v>
      </c>
      <c r="E779" s="167">
        <v>33.380000000000003</v>
      </c>
      <c r="F779" s="167">
        <v>87.96</v>
      </c>
      <c r="G779" s="140">
        <v>9</v>
      </c>
    </row>
    <row r="780" spans="1:7" x14ac:dyDescent="0.25">
      <c r="A780" s="164" t="s">
        <v>1832</v>
      </c>
      <c r="B780" s="165" t="s">
        <v>1833</v>
      </c>
      <c r="C780" s="166"/>
      <c r="D780" s="167"/>
      <c r="E780" s="167"/>
      <c r="F780" s="167"/>
      <c r="G780" s="140">
        <v>5</v>
      </c>
    </row>
    <row r="781" spans="1:7" x14ac:dyDescent="0.25">
      <c r="A781" s="164" t="s">
        <v>1834</v>
      </c>
      <c r="B781" s="165" t="s">
        <v>1835</v>
      </c>
      <c r="C781" s="166" t="s">
        <v>379</v>
      </c>
      <c r="D781" s="167">
        <v>45.1</v>
      </c>
      <c r="E781" s="167">
        <v>31.1</v>
      </c>
      <c r="F781" s="167">
        <v>76.2</v>
      </c>
      <c r="G781" s="140">
        <v>9</v>
      </c>
    </row>
    <row r="782" spans="1:7" x14ac:dyDescent="0.25">
      <c r="A782" s="164" t="s">
        <v>1836</v>
      </c>
      <c r="B782" s="165" t="s">
        <v>1837</v>
      </c>
      <c r="C782" s="166" t="s">
        <v>379</v>
      </c>
      <c r="D782" s="167">
        <v>55.85</v>
      </c>
      <c r="E782" s="167">
        <v>33.380000000000003</v>
      </c>
      <c r="F782" s="167">
        <v>89.23</v>
      </c>
      <c r="G782" s="140">
        <v>9</v>
      </c>
    </row>
    <row r="783" spans="1:7" x14ac:dyDescent="0.25">
      <c r="A783" s="164" t="s">
        <v>1838</v>
      </c>
      <c r="B783" s="165" t="s">
        <v>1839</v>
      </c>
      <c r="C783" s="166"/>
      <c r="D783" s="167"/>
      <c r="E783" s="167"/>
      <c r="F783" s="167"/>
      <c r="G783" s="140">
        <v>5</v>
      </c>
    </row>
    <row r="784" spans="1:7" ht="28.8" x14ac:dyDescent="0.25">
      <c r="A784" s="164" t="s">
        <v>1840</v>
      </c>
      <c r="B784" s="165" t="s">
        <v>1841</v>
      </c>
      <c r="C784" s="166" t="s">
        <v>379</v>
      </c>
      <c r="D784" s="167">
        <v>38.67</v>
      </c>
      <c r="E784" s="167">
        <v>28.66</v>
      </c>
      <c r="F784" s="167">
        <v>67.33</v>
      </c>
      <c r="G784" s="140">
        <v>9</v>
      </c>
    </row>
    <row r="785" spans="1:7" ht="28.8" x14ac:dyDescent="0.25">
      <c r="A785" s="164" t="s">
        <v>88</v>
      </c>
      <c r="B785" s="165" t="s">
        <v>1842</v>
      </c>
      <c r="C785" s="166" t="s">
        <v>379</v>
      </c>
      <c r="D785" s="167">
        <v>49.27</v>
      </c>
      <c r="E785" s="167">
        <v>31.1</v>
      </c>
      <c r="F785" s="167">
        <v>80.37</v>
      </c>
      <c r="G785" s="140">
        <v>9</v>
      </c>
    </row>
    <row r="786" spans="1:7" ht="28.8" x14ac:dyDescent="0.25">
      <c r="A786" s="164" t="s">
        <v>1843</v>
      </c>
      <c r="B786" s="165" t="s">
        <v>1844</v>
      </c>
      <c r="C786" s="166" t="s">
        <v>379</v>
      </c>
      <c r="D786" s="167">
        <v>64.16</v>
      </c>
      <c r="E786" s="167">
        <v>31.81</v>
      </c>
      <c r="F786" s="167">
        <v>95.97</v>
      </c>
      <c r="G786" s="140">
        <v>9</v>
      </c>
    </row>
    <row r="787" spans="1:7" x14ac:dyDescent="0.25">
      <c r="A787" s="164" t="s">
        <v>1845</v>
      </c>
      <c r="B787" s="165" t="s">
        <v>1846</v>
      </c>
      <c r="C787" s="166"/>
      <c r="D787" s="167"/>
      <c r="E787" s="167"/>
      <c r="F787" s="167"/>
      <c r="G787" s="140">
        <v>5</v>
      </c>
    </row>
    <row r="788" spans="1:7" x14ac:dyDescent="0.25">
      <c r="A788" s="164" t="s">
        <v>1847</v>
      </c>
      <c r="B788" s="165" t="s">
        <v>1848</v>
      </c>
      <c r="C788" s="166" t="s">
        <v>379</v>
      </c>
      <c r="D788" s="167">
        <v>55.39</v>
      </c>
      <c r="E788" s="167">
        <v>35.020000000000003</v>
      </c>
      <c r="F788" s="167">
        <v>90.41</v>
      </c>
      <c r="G788" s="140">
        <v>9</v>
      </c>
    </row>
    <row r="789" spans="1:7" x14ac:dyDescent="0.25">
      <c r="A789" s="164" t="s">
        <v>1849</v>
      </c>
      <c r="B789" s="165" t="s">
        <v>1850</v>
      </c>
      <c r="C789" s="166" t="s">
        <v>379</v>
      </c>
      <c r="D789" s="167">
        <v>71.150000000000006</v>
      </c>
      <c r="E789" s="167">
        <v>35.9</v>
      </c>
      <c r="F789" s="167">
        <v>107.05</v>
      </c>
      <c r="G789" s="140">
        <v>9</v>
      </c>
    </row>
    <row r="790" spans="1:7" x14ac:dyDescent="0.25">
      <c r="A790" s="164" t="s">
        <v>1851</v>
      </c>
      <c r="B790" s="165" t="s">
        <v>1852</v>
      </c>
      <c r="C790" s="166" t="s">
        <v>379</v>
      </c>
      <c r="D790" s="167">
        <v>57.6</v>
      </c>
      <c r="E790" s="167">
        <v>46.36</v>
      </c>
      <c r="F790" s="167">
        <v>103.96</v>
      </c>
      <c r="G790" s="140">
        <v>9</v>
      </c>
    </row>
    <row r="791" spans="1:7" x14ac:dyDescent="0.25">
      <c r="A791" s="164" t="s">
        <v>1853</v>
      </c>
      <c r="B791" s="165" t="s">
        <v>1854</v>
      </c>
      <c r="C791" s="166" t="s">
        <v>379</v>
      </c>
      <c r="D791" s="167">
        <v>80.25</v>
      </c>
      <c r="E791" s="167">
        <v>49.42</v>
      </c>
      <c r="F791" s="167">
        <v>129.66999999999999</v>
      </c>
      <c r="G791" s="140">
        <v>9</v>
      </c>
    </row>
    <row r="792" spans="1:7" x14ac:dyDescent="0.25">
      <c r="A792" s="164" t="s">
        <v>1855</v>
      </c>
      <c r="B792" s="165" t="s">
        <v>1856</v>
      </c>
      <c r="C792" s="166"/>
      <c r="D792" s="167"/>
      <c r="E792" s="167"/>
      <c r="F792" s="167"/>
      <c r="G792" s="140">
        <v>5</v>
      </c>
    </row>
    <row r="793" spans="1:7" ht="28.8" x14ac:dyDescent="0.25">
      <c r="A793" s="164" t="s">
        <v>1857</v>
      </c>
      <c r="B793" s="165" t="s">
        <v>1858</v>
      </c>
      <c r="C793" s="166" t="s">
        <v>379</v>
      </c>
      <c r="D793" s="167">
        <v>95.86</v>
      </c>
      <c r="E793" s="167">
        <v>13.57</v>
      </c>
      <c r="F793" s="167">
        <v>109.43</v>
      </c>
      <c r="G793" s="140">
        <v>9</v>
      </c>
    </row>
    <row r="794" spans="1:7" ht="28.8" x14ac:dyDescent="0.25">
      <c r="A794" s="164" t="s">
        <v>1859</v>
      </c>
      <c r="B794" s="165" t="s">
        <v>1860</v>
      </c>
      <c r="C794" s="166" t="s">
        <v>379</v>
      </c>
      <c r="D794" s="167">
        <v>111.48</v>
      </c>
      <c r="E794" s="167">
        <v>13.93</v>
      </c>
      <c r="F794" s="167">
        <v>125.41</v>
      </c>
      <c r="G794" s="140">
        <v>9</v>
      </c>
    </row>
    <row r="795" spans="1:7" ht="28.8" x14ac:dyDescent="0.25">
      <c r="A795" s="164" t="s">
        <v>1861</v>
      </c>
      <c r="B795" s="165" t="s">
        <v>1862</v>
      </c>
      <c r="C795" s="166" t="s">
        <v>379</v>
      </c>
      <c r="D795" s="167">
        <v>139.52000000000001</v>
      </c>
      <c r="E795" s="167">
        <v>14.1</v>
      </c>
      <c r="F795" s="167">
        <v>153.62</v>
      </c>
      <c r="G795" s="140">
        <v>9</v>
      </c>
    </row>
    <row r="796" spans="1:7" ht="28.8" x14ac:dyDescent="0.25">
      <c r="A796" s="164" t="s">
        <v>1863</v>
      </c>
      <c r="B796" s="165" t="s">
        <v>1864</v>
      </c>
      <c r="C796" s="166" t="s">
        <v>379</v>
      </c>
      <c r="D796" s="167">
        <v>189.03</v>
      </c>
      <c r="E796" s="167">
        <v>14.63</v>
      </c>
      <c r="F796" s="167">
        <v>203.66</v>
      </c>
      <c r="G796" s="140">
        <v>9</v>
      </c>
    </row>
    <row r="797" spans="1:7" x14ac:dyDescent="0.25">
      <c r="A797" s="164" t="s">
        <v>1865</v>
      </c>
      <c r="B797" s="165" t="s">
        <v>1866</v>
      </c>
      <c r="C797" s="166"/>
      <c r="D797" s="167"/>
      <c r="E797" s="167"/>
      <c r="F797" s="167"/>
      <c r="G797" s="140">
        <v>5</v>
      </c>
    </row>
    <row r="798" spans="1:7" x14ac:dyDescent="0.25">
      <c r="A798" s="164" t="s">
        <v>89</v>
      </c>
      <c r="B798" s="165" t="s">
        <v>1867</v>
      </c>
      <c r="C798" s="166" t="s">
        <v>462</v>
      </c>
      <c r="D798" s="167">
        <v>974.32</v>
      </c>
      <c r="E798" s="167">
        <v>739.73</v>
      </c>
      <c r="F798" s="167">
        <v>1714.05</v>
      </c>
      <c r="G798" s="140">
        <v>9</v>
      </c>
    </row>
    <row r="799" spans="1:7" x14ac:dyDescent="0.25">
      <c r="A799" s="164" t="s">
        <v>1868</v>
      </c>
      <c r="B799" s="165" t="s">
        <v>1869</v>
      </c>
      <c r="C799" s="166" t="s">
        <v>437</v>
      </c>
      <c r="D799" s="167">
        <v>3.69</v>
      </c>
      <c r="E799" s="167">
        <v>6.68</v>
      </c>
      <c r="F799" s="167">
        <v>10.37</v>
      </c>
      <c r="G799" s="140">
        <v>9</v>
      </c>
    </row>
    <row r="800" spans="1:7" x14ac:dyDescent="0.25">
      <c r="A800" s="164" t="s">
        <v>1870</v>
      </c>
      <c r="B800" s="165" t="s">
        <v>1871</v>
      </c>
      <c r="C800" s="166"/>
      <c r="D800" s="167"/>
      <c r="E800" s="167"/>
      <c r="F800" s="167"/>
      <c r="G800" s="140">
        <v>5</v>
      </c>
    </row>
    <row r="801" spans="1:7" x14ac:dyDescent="0.25">
      <c r="A801" s="164" t="s">
        <v>1872</v>
      </c>
      <c r="B801" s="165" t="s">
        <v>1873</v>
      </c>
      <c r="C801" s="166" t="s">
        <v>379</v>
      </c>
      <c r="D801" s="167">
        <v>156.27000000000001</v>
      </c>
      <c r="E801" s="167">
        <v>70.38</v>
      </c>
      <c r="F801" s="167">
        <v>226.65</v>
      </c>
      <c r="G801" s="140">
        <v>9</v>
      </c>
    </row>
    <row r="802" spans="1:7" ht="28.8" x14ac:dyDescent="0.25">
      <c r="A802" s="164" t="s">
        <v>1874</v>
      </c>
      <c r="B802" s="165" t="s">
        <v>1875</v>
      </c>
      <c r="C802" s="166" t="s">
        <v>379</v>
      </c>
      <c r="D802" s="167">
        <v>131.94999999999999</v>
      </c>
      <c r="E802" s="167">
        <v>58.41</v>
      </c>
      <c r="F802" s="167">
        <v>190.36</v>
      </c>
      <c r="G802" s="140">
        <v>9</v>
      </c>
    </row>
    <row r="803" spans="1:7" x14ac:dyDescent="0.25">
      <c r="A803" s="164" t="s">
        <v>1876</v>
      </c>
      <c r="B803" s="165" t="s">
        <v>1877</v>
      </c>
      <c r="C803" s="166" t="s">
        <v>379</v>
      </c>
      <c r="D803" s="167">
        <v>134.86000000000001</v>
      </c>
      <c r="E803" s="167">
        <v>58.41</v>
      </c>
      <c r="F803" s="167">
        <v>193.27</v>
      </c>
      <c r="G803" s="140">
        <v>9</v>
      </c>
    </row>
    <row r="804" spans="1:7" ht="28.8" x14ac:dyDescent="0.25">
      <c r="A804" s="164" t="s">
        <v>1878</v>
      </c>
      <c r="B804" s="165" t="s">
        <v>1879</v>
      </c>
      <c r="C804" s="166" t="s">
        <v>379</v>
      </c>
      <c r="D804" s="167">
        <v>1706.69</v>
      </c>
      <c r="E804" s="167">
        <v>158.44999999999999</v>
      </c>
      <c r="F804" s="167">
        <v>1865.14</v>
      </c>
      <c r="G804" s="140">
        <v>9</v>
      </c>
    </row>
    <row r="805" spans="1:7" x14ac:dyDescent="0.25">
      <c r="A805" s="164" t="s">
        <v>1880</v>
      </c>
      <c r="B805" s="165" t="s">
        <v>1881</v>
      </c>
      <c r="C805" s="166" t="s">
        <v>379</v>
      </c>
      <c r="D805" s="167">
        <v>940.2</v>
      </c>
      <c r="E805" s="167">
        <v>105.21</v>
      </c>
      <c r="F805" s="167">
        <v>1045.4100000000001</v>
      </c>
      <c r="G805" s="140">
        <v>9</v>
      </c>
    </row>
    <row r="806" spans="1:7" x14ac:dyDescent="0.25">
      <c r="A806" s="164" t="s">
        <v>1882</v>
      </c>
      <c r="B806" s="165" t="s">
        <v>1883</v>
      </c>
      <c r="C806" s="166"/>
      <c r="D806" s="167"/>
      <c r="E806" s="167"/>
      <c r="F806" s="167"/>
      <c r="G806" s="140">
        <v>5</v>
      </c>
    </row>
    <row r="807" spans="1:7" x14ac:dyDescent="0.25">
      <c r="A807" s="164" t="s">
        <v>1884</v>
      </c>
      <c r="B807" s="165" t="s">
        <v>1885</v>
      </c>
      <c r="C807" s="166" t="s">
        <v>379</v>
      </c>
      <c r="D807" s="167">
        <v>950.14</v>
      </c>
      <c r="E807" s="167">
        <v>68.12</v>
      </c>
      <c r="F807" s="167">
        <v>1018.26</v>
      </c>
      <c r="G807" s="140">
        <v>9</v>
      </c>
    </row>
    <row r="808" spans="1:7" x14ac:dyDescent="0.25">
      <c r="A808" s="164" t="s">
        <v>1886</v>
      </c>
      <c r="B808" s="165" t="s">
        <v>1887</v>
      </c>
      <c r="C808" s="166" t="s">
        <v>379</v>
      </c>
      <c r="D808" s="167">
        <v>240.8</v>
      </c>
      <c r="E808" s="167"/>
      <c r="F808" s="167">
        <v>240.8</v>
      </c>
      <c r="G808" s="140">
        <v>9</v>
      </c>
    </row>
    <row r="809" spans="1:7" ht="28.8" x14ac:dyDescent="0.25">
      <c r="A809" s="164" t="s">
        <v>90</v>
      </c>
      <c r="B809" s="165" t="s">
        <v>1888</v>
      </c>
      <c r="C809" s="166" t="s">
        <v>379</v>
      </c>
      <c r="D809" s="167">
        <v>679.9</v>
      </c>
      <c r="E809" s="167"/>
      <c r="F809" s="167">
        <v>679.9</v>
      </c>
      <c r="G809" s="140">
        <v>9</v>
      </c>
    </row>
    <row r="810" spans="1:7" ht="28.8" x14ac:dyDescent="0.25">
      <c r="A810" s="164" t="s">
        <v>1889</v>
      </c>
      <c r="B810" s="165" t="s">
        <v>1890</v>
      </c>
      <c r="C810" s="166" t="s">
        <v>379</v>
      </c>
      <c r="D810" s="167">
        <v>1077.8800000000001</v>
      </c>
      <c r="E810" s="167">
        <v>68.12</v>
      </c>
      <c r="F810" s="167">
        <v>1146</v>
      </c>
      <c r="G810" s="140">
        <v>9</v>
      </c>
    </row>
    <row r="811" spans="1:7" ht="28.8" x14ac:dyDescent="0.25">
      <c r="A811" s="164" t="s">
        <v>1891</v>
      </c>
      <c r="B811" s="165" t="s">
        <v>1892</v>
      </c>
      <c r="C811" s="166" t="s">
        <v>379</v>
      </c>
      <c r="D811" s="167">
        <v>147.05000000000001</v>
      </c>
      <c r="E811" s="167"/>
      <c r="F811" s="167">
        <v>147.05000000000001</v>
      </c>
      <c r="G811" s="140">
        <v>9</v>
      </c>
    </row>
    <row r="812" spans="1:7" ht="28.8" x14ac:dyDescent="0.25">
      <c r="A812" s="164" t="s">
        <v>1893</v>
      </c>
      <c r="B812" s="165" t="s">
        <v>1894</v>
      </c>
      <c r="C812" s="166" t="s">
        <v>379</v>
      </c>
      <c r="D812" s="167">
        <v>232.69</v>
      </c>
      <c r="E812" s="167"/>
      <c r="F812" s="167">
        <v>232.69</v>
      </c>
      <c r="G812" s="140">
        <v>9</v>
      </c>
    </row>
    <row r="813" spans="1:7" ht="28.8" x14ac:dyDescent="0.25">
      <c r="A813" s="164" t="s">
        <v>1895</v>
      </c>
      <c r="B813" s="165" t="s">
        <v>1896</v>
      </c>
      <c r="C813" s="166" t="s">
        <v>379</v>
      </c>
      <c r="D813" s="167">
        <v>168.92</v>
      </c>
      <c r="E813" s="167"/>
      <c r="F813" s="167">
        <v>168.92</v>
      </c>
      <c r="G813" s="140">
        <v>9</v>
      </c>
    </row>
    <row r="814" spans="1:7" ht="28.8" x14ac:dyDescent="0.25">
      <c r="A814" s="164" t="s">
        <v>1897</v>
      </c>
      <c r="B814" s="165" t="s">
        <v>1898</v>
      </c>
      <c r="C814" s="166" t="s">
        <v>379</v>
      </c>
      <c r="D814" s="167">
        <v>196.81</v>
      </c>
      <c r="E814" s="167"/>
      <c r="F814" s="167">
        <v>196.81</v>
      </c>
      <c r="G814" s="140">
        <v>9</v>
      </c>
    </row>
    <row r="815" spans="1:7" ht="28.8" x14ac:dyDescent="0.25">
      <c r="A815" s="164" t="s">
        <v>1899</v>
      </c>
      <c r="B815" s="165" t="s">
        <v>1900</v>
      </c>
      <c r="C815" s="166" t="s">
        <v>379</v>
      </c>
      <c r="D815" s="167">
        <v>168.5</v>
      </c>
      <c r="E815" s="167"/>
      <c r="F815" s="167">
        <v>168.5</v>
      </c>
      <c r="G815" s="140">
        <v>9</v>
      </c>
    </row>
    <row r="816" spans="1:7" ht="28.8" x14ac:dyDescent="0.25">
      <c r="A816" s="164" t="s">
        <v>1901</v>
      </c>
      <c r="B816" s="165" t="s">
        <v>1902</v>
      </c>
      <c r="C816" s="166" t="s">
        <v>379</v>
      </c>
      <c r="D816" s="167">
        <v>146.82</v>
      </c>
      <c r="E816" s="167"/>
      <c r="F816" s="167">
        <v>146.82</v>
      </c>
      <c r="G816" s="140">
        <v>9</v>
      </c>
    </row>
    <row r="817" spans="1:7" ht="28.8" x14ac:dyDescent="0.25">
      <c r="A817" s="164" t="s">
        <v>1903</v>
      </c>
      <c r="B817" s="165" t="s">
        <v>1904</v>
      </c>
      <c r="C817" s="166" t="s">
        <v>379</v>
      </c>
      <c r="D817" s="167">
        <v>175.55</v>
      </c>
      <c r="E817" s="167"/>
      <c r="F817" s="167">
        <v>175.55</v>
      </c>
      <c r="G817" s="140">
        <v>9</v>
      </c>
    </row>
    <row r="818" spans="1:7" ht="28.8" x14ac:dyDescent="0.25">
      <c r="A818" s="164" t="s">
        <v>1905</v>
      </c>
      <c r="B818" s="165" t="s">
        <v>1906</v>
      </c>
      <c r="C818" s="166" t="s">
        <v>379</v>
      </c>
      <c r="D818" s="167">
        <v>152.66999999999999</v>
      </c>
      <c r="E818" s="167"/>
      <c r="F818" s="167">
        <v>152.66999999999999</v>
      </c>
      <c r="G818" s="140">
        <v>9</v>
      </c>
    </row>
    <row r="819" spans="1:7" ht="28.8" x14ac:dyDescent="0.25">
      <c r="A819" s="164" t="s">
        <v>1907</v>
      </c>
      <c r="B819" s="165" t="s">
        <v>1908</v>
      </c>
      <c r="C819" s="166" t="s">
        <v>379</v>
      </c>
      <c r="D819" s="167">
        <v>213.89</v>
      </c>
      <c r="E819" s="167"/>
      <c r="F819" s="167">
        <v>213.89</v>
      </c>
      <c r="G819" s="140">
        <v>9</v>
      </c>
    </row>
    <row r="820" spans="1:7" ht="28.8" x14ac:dyDescent="0.25">
      <c r="A820" s="164" t="s">
        <v>1909</v>
      </c>
      <c r="B820" s="165" t="s">
        <v>1910</v>
      </c>
      <c r="C820" s="166" t="s">
        <v>379</v>
      </c>
      <c r="D820" s="167">
        <v>219.44</v>
      </c>
      <c r="E820" s="167"/>
      <c r="F820" s="167">
        <v>219.44</v>
      </c>
      <c r="G820" s="140">
        <v>9</v>
      </c>
    </row>
    <row r="821" spans="1:7" ht="28.8" x14ac:dyDescent="0.25">
      <c r="A821" s="164" t="s">
        <v>1911</v>
      </c>
      <c r="B821" s="165" t="s">
        <v>1912</v>
      </c>
      <c r="C821" s="166" t="s">
        <v>379</v>
      </c>
      <c r="D821" s="167">
        <v>1014.13</v>
      </c>
      <c r="E821" s="167"/>
      <c r="F821" s="167">
        <v>1014.13</v>
      </c>
      <c r="G821" s="140">
        <v>9</v>
      </c>
    </row>
    <row r="822" spans="1:7" ht="28.8" x14ac:dyDescent="0.25">
      <c r="A822" s="164" t="s">
        <v>1913</v>
      </c>
      <c r="B822" s="165" t="s">
        <v>1914</v>
      </c>
      <c r="C822" s="166" t="s">
        <v>379</v>
      </c>
      <c r="D822" s="167">
        <v>786.05</v>
      </c>
      <c r="E822" s="167"/>
      <c r="F822" s="167">
        <v>786.05</v>
      </c>
      <c r="G822" s="140">
        <v>9</v>
      </c>
    </row>
    <row r="823" spans="1:7" ht="28.8" x14ac:dyDescent="0.25">
      <c r="A823" s="164" t="s">
        <v>1915</v>
      </c>
      <c r="B823" s="165" t="s">
        <v>1916</v>
      </c>
      <c r="C823" s="166" t="s">
        <v>379</v>
      </c>
      <c r="D823" s="167">
        <v>1475.89</v>
      </c>
      <c r="E823" s="167"/>
      <c r="F823" s="167">
        <v>1475.89</v>
      </c>
      <c r="G823" s="140">
        <v>9</v>
      </c>
    </row>
    <row r="824" spans="1:7" x14ac:dyDescent="0.25">
      <c r="A824" s="164" t="s">
        <v>1917</v>
      </c>
      <c r="B824" s="165" t="s">
        <v>1918</v>
      </c>
      <c r="C824" s="166" t="s">
        <v>379</v>
      </c>
      <c r="D824" s="167">
        <v>312.58999999999997</v>
      </c>
      <c r="E824" s="167">
        <v>63.2</v>
      </c>
      <c r="F824" s="167">
        <v>375.79</v>
      </c>
      <c r="G824" s="140">
        <v>9</v>
      </c>
    </row>
    <row r="825" spans="1:7" ht="28.8" x14ac:dyDescent="0.25">
      <c r="A825" s="164" t="s">
        <v>1919</v>
      </c>
      <c r="B825" s="165" t="s">
        <v>1920</v>
      </c>
      <c r="C825" s="166" t="s">
        <v>379</v>
      </c>
      <c r="D825" s="167">
        <v>270.23</v>
      </c>
      <c r="E825" s="167"/>
      <c r="F825" s="167">
        <v>270.23</v>
      </c>
      <c r="G825" s="140">
        <v>9</v>
      </c>
    </row>
    <row r="826" spans="1:7" ht="28.8" x14ac:dyDescent="0.25">
      <c r="A826" s="164" t="s">
        <v>1921</v>
      </c>
      <c r="B826" s="165" t="s">
        <v>1922</v>
      </c>
      <c r="C826" s="166" t="s">
        <v>379</v>
      </c>
      <c r="D826" s="167">
        <v>273.16000000000003</v>
      </c>
      <c r="E826" s="167"/>
      <c r="F826" s="167">
        <v>273.16000000000003</v>
      </c>
      <c r="G826" s="140">
        <v>9</v>
      </c>
    </row>
    <row r="827" spans="1:7" ht="28.8" x14ac:dyDescent="0.25">
      <c r="A827" s="164" t="s">
        <v>1923</v>
      </c>
      <c r="B827" s="165" t="s">
        <v>1924</v>
      </c>
      <c r="C827" s="166" t="s">
        <v>379</v>
      </c>
      <c r="D827" s="167">
        <v>281.10000000000002</v>
      </c>
      <c r="E827" s="167"/>
      <c r="F827" s="167">
        <v>281.10000000000002</v>
      </c>
      <c r="G827" s="140">
        <v>9</v>
      </c>
    </row>
    <row r="828" spans="1:7" ht="28.8" x14ac:dyDescent="0.25">
      <c r="A828" s="164" t="s">
        <v>1925</v>
      </c>
      <c r="B828" s="165" t="s">
        <v>1926</v>
      </c>
      <c r="C828" s="166" t="s">
        <v>379</v>
      </c>
      <c r="D828" s="167">
        <v>237.4</v>
      </c>
      <c r="E828" s="167"/>
      <c r="F828" s="167">
        <v>237.4</v>
      </c>
      <c r="G828" s="140">
        <v>9</v>
      </c>
    </row>
    <row r="829" spans="1:7" ht="28.8" x14ac:dyDescent="0.25">
      <c r="A829" s="164" t="s">
        <v>1927</v>
      </c>
      <c r="B829" s="165" t="s">
        <v>1928</v>
      </c>
      <c r="C829" s="166" t="s">
        <v>379</v>
      </c>
      <c r="D829" s="167">
        <v>249.52</v>
      </c>
      <c r="E829" s="167"/>
      <c r="F829" s="167">
        <v>249.52</v>
      </c>
      <c r="G829" s="140">
        <v>9</v>
      </c>
    </row>
    <row r="830" spans="1:7" ht="28.8" x14ac:dyDescent="0.25">
      <c r="A830" s="164" t="s">
        <v>1929</v>
      </c>
      <c r="B830" s="165" t="s">
        <v>1930</v>
      </c>
      <c r="C830" s="166" t="s">
        <v>379</v>
      </c>
      <c r="D830" s="167">
        <v>239.7</v>
      </c>
      <c r="E830" s="167"/>
      <c r="F830" s="167">
        <v>239.7</v>
      </c>
      <c r="G830" s="140">
        <v>9</v>
      </c>
    </row>
    <row r="831" spans="1:7" x14ac:dyDescent="0.25">
      <c r="A831" s="164" t="s">
        <v>1931</v>
      </c>
      <c r="B831" s="165" t="s">
        <v>1932</v>
      </c>
      <c r="C831" s="166"/>
      <c r="D831" s="167"/>
      <c r="E831" s="167"/>
      <c r="F831" s="167"/>
      <c r="G831" s="140">
        <v>5</v>
      </c>
    </row>
    <row r="832" spans="1:7" x14ac:dyDescent="0.25">
      <c r="A832" s="164" t="s">
        <v>1933</v>
      </c>
      <c r="B832" s="165" t="s">
        <v>1934</v>
      </c>
      <c r="C832" s="166" t="s">
        <v>379</v>
      </c>
      <c r="D832" s="167">
        <v>107.76</v>
      </c>
      <c r="E832" s="167">
        <v>113.2</v>
      </c>
      <c r="F832" s="167">
        <v>220.96</v>
      </c>
      <c r="G832" s="140">
        <v>9</v>
      </c>
    </row>
    <row r="833" spans="1:7" x14ac:dyDescent="0.25">
      <c r="A833" s="164" t="s">
        <v>1935</v>
      </c>
      <c r="B833" s="165" t="s">
        <v>1936</v>
      </c>
      <c r="C833" s="166"/>
      <c r="D833" s="167"/>
      <c r="E833" s="167"/>
      <c r="F833" s="167"/>
      <c r="G833" s="140">
        <v>5</v>
      </c>
    </row>
    <row r="834" spans="1:7" x14ac:dyDescent="0.25">
      <c r="A834" s="164" t="s">
        <v>1937</v>
      </c>
      <c r="B834" s="165" t="s">
        <v>1938</v>
      </c>
      <c r="C834" s="166" t="s">
        <v>379</v>
      </c>
      <c r="D834" s="167"/>
      <c r="E834" s="167">
        <v>39.119999999999997</v>
      </c>
      <c r="F834" s="167">
        <v>39.119999999999997</v>
      </c>
      <c r="G834" s="140">
        <v>9</v>
      </c>
    </row>
    <row r="835" spans="1:7" ht="28.8" x14ac:dyDescent="0.25">
      <c r="A835" s="164" t="s">
        <v>1939</v>
      </c>
      <c r="B835" s="165" t="s">
        <v>1940</v>
      </c>
      <c r="C835" s="166" t="s">
        <v>327</v>
      </c>
      <c r="D835" s="167">
        <v>2.4900000000000002</v>
      </c>
      <c r="E835" s="167">
        <v>5.37</v>
      </c>
      <c r="F835" s="167">
        <v>7.86</v>
      </c>
      <c r="G835" s="140">
        <v>9</v>
      </c>
    </row>
    <row r="836" spans="1:7" ht="28.8" x14ac:dyDescent="0.25">
      <c r="A836" s="164" t="s">
        <v>1941</v>
      </c>
      <c r="B836" s="165" t="s">
        <v>1942</v>
      </c>
      <c r="C836" s="166" t="s">
        <v>327</v>
      </c>
      <c r="D836" s="167">
        <v>3.06</v>
      </c>
      <c r="E836" s="167">
        <v>5.37</v>
      </c>
      <c r="F836" s="167">
        <v>8.43</v>
      </c>
      <c r="G836" s="140">
        <v>9</v>
      </c>
    </row>
    <row r="837" spans="1:7" ht="28.8" x14ac:dyDescent="0.25">
      <c r="A837" s="164" t="s">
        <v>1943</v>
      </c>
      <c r="B837" s="165" t="s">
        <v>1944</v>
      </c>
      <c r="C837" s="166" t="s">
        <v>327</v>
      </c>
      <c r="D837" s="167">
        <v>3.35</v>
      </c>
      <c r="E837" s="167">
        <v>5.37</v>
      </c>
      <c r="F837" s="167">
        <v>8.7200000000000006</v>
      </c>
      <c r="G837" s="140">
        <v>9</v>
      </c>
    </row>
    <row r="838" spans="1:7" ht="28.8" x14ac:dyDescent="0.25">
      <c r="A838" s="164" t="s">
        <v>1945</v>
      </c>
      <c r="B838" s="165" t="s">
        <v>1946</v>
      </c>
      <c r="C838" s="166" t="s">
        <v>327</v>
      </c>
      <c r="D838" s="167">
        <v>3.6</v>
      </c>
      <c r="E838" s="167">
        <v>5.37</v>
      </c>
      <c r="F838" s="167">
        <v>8.9700000000000006</v>
      </c>
      <c r="G838" s="140">
        <v>9</v>
      </c>
    </row>
    <row r="839" spans="1:7" ht="28.8" x14ac:dyDescent="0.25">
      <c r="A839" s="164" t="s">
        <v>1947</v>
      </c>
      <c r="B839" s="165" t="s">
        <v>1948</v>
      </c>
      <c r="C839" s="166" t="s">
        <v>327</v>
      </c>
      <c r="D839" s="167">
        <v>5.05</v>
      </c>
      <c r="E839" s="167">
        <v>5.37</v>
      </c>
      <c r="F839" s="167">
        <v>10.42</v>
      </c>
      <c r="G839" s="140">
        <v>9</v>
      </c>
    </row>
    <row r="840" spans="1:7" x14ac:dyDescent="0.25">
      <c r="A840" s="164" t="s">
        <v>1949</v>
      </c>
      <c r="B840" s="165" t="s">
        <v>91</v>
      </c>
      <c r="C840" s="166"/>
      <c r="D840" s="167"/>
      <c r="E840" s="167"/>
      <c r="F840" s="167"/>
      <c r="G840" s="140">
        <v>2</v>
      </c>
    </row>
    <row r="841" spans="1:7" x14ac:dyDescent="0.25">
      <c r="A841" s="164" t="s">
        <v>1950</v>
      </c>
      <c r="B841" s="165" t="s">
        <v>1951</v>
      </c>
      <c r="C841" s="166"/>
      <c r="D841" s="167"/>
      <c r="E841" s="167"/>
      <c r="F841" s="167"/>
      <c r="G841" s="140">
        <v>5</v>
      </c>
    </row>
    <row r="842" spans="1:7" ht="28.8" x14ac:dyDescent="0.25">
      <c r="A842" s="164" t="s">
        <v>1952</v>
      </c>
      <c r="B842" s="165" t="s">
        <v>1953</v>
      </c>
      <c r="C842" s="166" t="s">
        <v>379</v>
      </c>
      <c r="D842" s="167">
        <v>114.16</v>
      </c>
      <c r="E842" s="167">
        <v>48.9</v>
      </c>
      <c r="F842" s="167">
        <v>163.06</v>
      </c>
      <c r="G842" s="140">
        <v>9</v>
      </c>
    </row>
    <row r="843" spans="1:7" ht="28.8" x14ac:dyDescent="0.25">
      <c r="A843" s="164" t="s">
        <v>1954</v>
      </c>
      <c r="B843" s="165" t="s">
        <v>1955</v>
      </c>
      <c r="C843" s="166" t="s">
        <v>379</v>
      </c>
      <c r="D843" s="167">
        <v>122.5</v>
      </c>
      <c r="E843" s="167">
        <v>50.85</v>
      </c>
      <c r="F843" s="167">
        <v>173.35</v>
      </c>
      <c r="G843" s="140">
        <v>9</v>
      </c>
    </row>
    <row r="844" spans="1:7" ht="28.8" x14ac:dyDescent="0.25">
      <c r="A844" s="164" t="s">
        <v>1956</v>
      </c>
      <c r="B844" s="165" t="s">
        <v>1957</v>
      </c>
      <c r="C844" s="166" t="s">
        <v>379</v>
      </c>
      <c r="D844" s="167">
        <v>130.83000000000001</v>
      </c>
      <c r="E844" s="167">
        <v>52.81</v>
      </c>
      <c r="F844" s="167">
        <v>183.64</v>
      </c>
      <c r="G844" s="140">
        <v>9</v>
      </c>
    </row>
    <row r="845" spans="1:7" ht="28.8" x14ac:dyDescent="0.25">
      <c r="A845" s="164" t="s">
        <v>1958</v>
      </c>
      <c r="B845" s="165" t="s">
        <v>1959</v>
      </c>
      <c r="C845" s="166" t="s">
        <v>379</v>
      </c>
      <c r="D845" s="167">
        <v>143.52000000000001</v>
      </c>
      <c r="E845" s="167">
        <v>56.73</v>
      </c>
      <c r="F845" s="167">
        <v>200.25</v>
      </c>
      <c r="G845" s="140">
        <v>9</v>
      </c>
    </row>
    <row r="846" spans="1:7" ht="28.8" x14ac:dyDescent="0.25">
      <c r="A846" s="164" t="s">
        <v>1960</v>
      </c>
      <c r="B846" s="165" t="s">
        <v>1961</v>
      </c>
      <c r="C846" s="166" t="s">
        <v>379</v>
      </c>
      <c r="D846" s="167">
        <v>78.040000000000006</v>
      </c>
      <c r="E846" s="167">
        <v>37.17</v>
      </c>
      <c r="F846" s="167">
        <v>115.21</v>
      </c>
      <c r="G846" s="140">
        <v>9</v>
      </c>
    </row>
    <row r="847" spans="1:7" ht="28.8" x14ac:dyDescent="0.25">
      <c r="A847" s="164" t="s">
        <v>1962</v>
      </c>
      <c r="B847" s="165" t="s">
        <v>1963</v>
      </c>
      <c r="C847" s="166" t="s">
        <v>379</v>
      </c>
      <c r="D847" s="167">
        <v>86.38</v>
      </c>
      <c r="E847" s="167">
        <v>39.119999999999997</v>
      </c>
      <c r="F847" s="167">
        <v>125.5</v>
      </c>
      <c r="G847" s="140">
        <v>9</v>
      </c>
    </row>
    <row r="848" spans="1:7" ht="28.8" x14ac:dyDescent="0.25">
      <c r="A848" s="164" t="s">
        <v>1964</v>
      </c>
      <c r="B848" s="165" t="s">
        <v>1965</v>
      </c>
      <c r="C848" s="166" t="s">
        <v>379</v>
      </c>
      <c r="D848" s="167">
        <v>94.71</v>
      </c>
      <c r="E848" s="167">
        <v>41.07</v>
      </c>
      <c r="F848" s="167">
        <v>135.78</v>
      </c>
      <c r="G848" s="140">
        <v>9</v>
      </c>
    </row>
    <row r="849" spans="1:7" ht="28.8" x14ac:dyDescent="0.25">
      <c r="A849" s="164" t="s">
        <v>1966</v>
      </c>
      <c r="B849" s="165" t="s">
        <v>1967</v>
      </c>
      <c r="C849" s="166" t="s">
        <v>379</v>
      </c>
      <c r="D849" s="167">
        <v>103.42</v>
      </c>
      <c r="E849" s="167">
        <v>44.99</v>
      </c>
      <c r="F849" s="167">
        <v>148.41</v>
      </c>
      <c r="G849" s="140">
        <v>9</v>
      </c>
    </row>
    <row r="850" spans="1:7" x14ac:dyDescent="0.25">
      <c r="A850" s="164" t="s">
        <v>1968</v>
      </c>
      <c r="B850" s="165" t="s">
        <v>1969</v>
      </c>
      <c r="C850" s="166" t="s">
        <v>379</v>
      </c>
      <c r="D850" s="167">
        <v>87.09</v>
      </c>
      <c r="E850" s="167">
        <v>46.95</v>
      </c>
      <c r="F850" s="167">
        <v>134.04</v>
      </c>
      <c r="G850" s="140">
        <v>9</v>
      </c>
    </row>
    <row r="851" spans="1:7" x14ac:dyDescent="0.25">
      <c r="A851" s="164" t="s">
        <v>1970</v>
      </c>
      <c r="B851" s="165" t="s">
        <v>1971</v>
      </c>
      <c r="C851" s="166" t="s">
        <v>379</v>
      </c>
      <c r="D851" s="167">
        <v>65.45</v>
      </c>
      <c r="E851" s="167">
        <v>35.21</v>
      </c>
      <c r="F851" s="167">
        <v>100.66</v>
      </c>
      <c r="G851" s="140">
        <v>9</v>
      </c>
    </row>
    <row r="852" spans="1:7" x14ac:dyDescent="0.25">
      <c r="A852" s="164" t="s">
        <v>1972</v>
      </c>
      <c r="B852" s="165" t="s">
        <v>1973</v>
      </c>
      <c r="C852" s="166" t="s">
        <v>379</v>
      </c>
      <c r="D852" s="167">
        <v>80.489999999999995</v>
      </c>
      <c r="E852" s="167">
        <v>25.43</v>
      </c>
      <c r="F852" s="167">
        <v>105.92</v>
      </c>
      <c r="G852" s="140">
        <v>9</v>
      </c>
    </row>
    <row r="853" spans="1:7" ht="28.8" x14ac:dyDescent="0.25">
      <c r="A853" s="164" t="s">
        <v>1974</v>
      </c>
      <c r="B853" s="165" t="s">
        <v>1975</v>
      </c>
      <c r="C853" s="166" t="s">
        <v>379</v>
      </c>
      <c r="D853" s="167">
        <v>24.62</v>
      </c>
      <c r="E853" s="167">
        <v>4.9800000000000004</v>
      </c>
      <c r="F853" s="167">
        <v>29.6</v>
      </c>
      <c r="G853" s="140">
        <v>9</v>
      </c>
    </row>
    <row r="854" spans="1:7" x14ac:dyDescent="0.25">
      <c r="A854" s="164" t="s">
        <v>1976</v>
      </c>
      <c r="B854" s="165" t="s">
        <v>1977</v>
      </c>
      <c r="C854" s="166" t="s">
        <v>379</v>
      </c>
      <c r="D854" s="167">
        <v>15.46</v>
      </c>
      <c r="E854" s="167">
        <v>4.9800000000000004</v>
      </c>
      <c r="F854" s="167">
        <v>20.440000000000001</v>
      </c>
      <c r="G854" s="140">
        <v>9</v>
      </c>
    </row>
    <row r="855" spans="1:7" x14ac:dyDescent="0.25">
      <c r="A855" s="164" t="s">
        <v>1978</v>
      </c>
      <c r="B855" s="165" t="s">
        <v>1979</v>
      </c>
      <c r="C855" s="166"/>
      <c r="D855" s="167"/>
      <c r="E855" s="167"/>
      <c r="F855" s="167"/>
      <c r="G855" s="140">
        <v>5</v>
      </c>
    </row>
    <row r="856" spans="1:7" ht="28.8" x14ac:dyDescent="0.25">
      <c r="A856" s="164" t="s">
        <v>92</v>
      </c>
      <c r="B856" s="165" t="s">
        <v>1980</v>
      </c>
      <c r="C856" s="166" t="s">
        <v>886</v>
      </c>
      <c r="D856" s="167">
        <v>23.03</v>
      </c>
      <c r="E856" s="167"/>
      <c r="F856" s="167">
        <v>23.03</v>
      </c>
      <c r="G856" s="140">
        <v>9</v>
      </c>
    </row>
    <row r="857" spans="1:7" x14ac:dyDescent="0.25">
      <c r="A857" s="164" t="s">
        <v>1981</v>
      </c>
      <c r="B857" s="165" t="s">
        <v>1982</v>
      </c>
      <c r="C857" s="166" t="s">
        <v>886</v>
      </c>
      <c r="D857" s="167"/>
      <c r="E857" s="167">
        <v>5.04</v>
      </c>
      <c r="F857" s="167">
        <v>5.04</v>
      </c>
      <c r="G857" s="140">
        <v>9</v>
      </c>
    </row>
    <row r="858" spans="1:7" ht="28.8" x14ac:dyDescent="0.25">
      <c r="A858" s="164" t="s">
        <v>1983</v>
      </c>
      <c r="B858" s="165" t="s">
        <v>1984</v>
      </c>
      <c r="C858" s="166" t="s">
        <v>886</v>
      </c>
      <c r="D858" s="167">
        <v>22.38</v>
      </c>
      <c r="E858" s="167"/>
      <c r="F858" s="167">
        <v>22.38</v>
      </c>
      <c r="G858" s="140">
        <v>9</v>
      </c>
    </row>
    <row r="859" spans="1:7" ht="28.8" x14ac:dyDescent="0.25">
      <c r="A859" s="164" t="s">
        <v>1985</v>
      </c>
      <c r="B859" s="165" t="s">
        <v>1986</v>
      </c>
      <c r="C859" s="166" t="s">
        <v>886</v>
      </c>
      <c r="D859" s="167">
        <v>21.28</v>
      </c>
      <c r="E859" s="167"/>
      <c r="F859" s="167">
        <v>21.28</v>
      </c>
      <c r="G859" s="140">
        <v>9</v>
      </c>
    </row>
    <row r="860" spans="1:7" ht="28.8" x14ac:dyDescent="0.25">
      <c r="A860" s="164" t="s">
        <v>1987</v>
      </c>
      <c r="B860" s="165" t="s">
        <v>1988</v>
      </c>
      <c r="C860" s="166" t="s">
        <v>886</v>
      </c>
      <c r="D860" s="167">
        <v>22.81</v>
      </c>
      <c r="E860" s="167"/>
      <c r="F860" s="167">
        <v>22.81</v>
      </c>
      <c r="G860" s="140">
        <v>9</v>
      </c>
    </row>
    <row r="861" spans="1:7" ht="28.8" x14ac:dyDescent="0.25">
      <c r="A861" s="164" t="s">
        <v>1989</v>
      </c>
      <c r="B861" s="165" t="s">
        <v>1990</v>
      </c>
      <c r="C861" s="166" t="s">
        <v>886</v>
      </c>
      <c r="D861" s="167">
        <v>16.84</v>
      </c>
      <c r="E861" s="167">
        <v>5.04</v>
      </c>
      <c r="F861" s="167">
        <v>21.88</v>
      </c>
      <c r="G861" s="140">
        <v>9</v>
      </c>
    </row>
    <row r="862" spans="1:7" x14ac:dyDescent="0.25">
      <c r="A862" s="164" t="s">
        <v>1991</v>
      </c>
      <c r="B862" s="165" t="s">
        <v>1992</v>
      </c>
      <c r="C862" s="166"/>
      <c r="D862" s="167"/>
      <c r="E862" s="167"/>
      <c r="F862" s="167"/>
      <c r="G862" s="140">
        <v>5</v>
      </c>
    </row>
    <row r="863" spans="1:7" ht="28.8" x14ac:dyDescent="0.25">
      <c r="A863" s="164" t="s">
        <v>1993</v>
      </c>
      <c r="B863" s="165" t="s">
        <v>1994</v>
      </c>
      <c r="C863" s="166" t="s">
        <v>462</v>
      </c>
      <c r="D863" s="167">
        <v>2937.97</v>
      </c>
      <c r="E863" s="167">
        <v>753.49</v>
      </c>
      <c r="F863" s="167">
        <v>3691.46</v>
      </c>
      <c r="G863" s="140">
        <v>9</v>
      </c>
    </row>
    <row r="864" spans="1:7" x14ac:dyDescent="0.25">
      <c r="A864" s="164" t="s">
        <v>1995</v>
      </c>
      <c r="B864" s="165" t="s">
        <v>1996</v>
      </c>
      <c r="C864" s="166" t="s">
        <v>462</v>
      </c>
      <c r="D864" s="167">
        <v>2844.16</v>
      </c>
      <c r="E864" s="167">
        <v>831.25</v>
      </c>
      <c r="F864" s="167">
        <v>3675.41</v>
      </c>
      <c r="G864" s="140">
        <v>9</v>
      </c>
    </row>
    <row r="865" spans="1:7" ht="28.8" x14ac:dyDescent="0.25">
      <c r="A865" s="164" t="s">
        <v>1997</v>
      </c>
      <c r="B865" s="165" t="s">
        <v>1998</v>
      </c>
      <c r="C865" s="166" t="s">
        <v>462</v>
      </c>
      <c r="D865" s="167">
        <v>2516.06</v>
      </c>
      <c r="E865" s="167">
        <v>716.41</v>
      </c>
      <c r="F865" s="167">
        <v>3232.47</v>
      </c>
      <c r="G865" s="140">
        <v>9</v>
      </c>
    </row>
    <row r="866" spans="1:7" ht="28.8" x14ac:dyDescent="0.25">
      <c r="A866" s="164" t="s">
        <v>1999</v>
      </c>
      <c r="B866" s="165" t="s">
        <v>2000</v>
      </c>
      <c r="C866" s="166" t="s">
        <v>462</v>
      </c>
      <c r="D866" s="167">
        <v>2274.85</v>
      </c>
      <c r="E866" s="167">
        <v>709.18</v>
      </c>
      <c r="F866" s="167">
        <v>2984.03</v>
      </c>
      <c r="G866" s="140">
        <v>9</v>
      </c>
    </row>
    <row r="867" spans="1:7" x14ac:dyDescent="0.25">
      <c r="A867" s="164" t="s">
        <v>2001</v>
      </c>
      <c r="B867" s="165" t="s">
        <v>2002</v>
      </c>
      <c r="C867" s="166" t="s">
        <v>462</v>
      </c>
      <c r="D867" s="167">
        <v>2506.5</v>
      </c>
      <c r="E867" s="167">
        <v>759.8</v>
      </c>
      <c r="F867" s="167">
        <v>3266.3</v>
      </c>
      <c r="G867" s="140">
        <v>9</v>
      </c>
    </row>
    <row r="868" spans="1:7" x14ac:dyDescent="0.25">
      <c r="A868" s="164" t="s">
        <v>2003</v>
      </c>
      <c r="B868" s="165" t="s">
        <v>2004</v>
      </c>
      <c r="C868" s="166"/>
      <c r="D868" s="167"/>
      <c r="E868" s="167"/>
      <c r="F868" s="167"/>
      <c r="G868" s="140">
        <v>5</v>
      </c>
    </row>
    <row r="869" spans="1:7" x14ac:dyDescent="0.25">
      <c r="A869" s="164" t="s">
        <v>93</v>
      </c>
      <c r="B869" s="165" t="s">
        <v>2005</v>
      </c>
      <c r="C869" s="166" t="s">
        <v>462</v>
      </c>
      <c r="D869" s="167">
        <v>4024.68</v>
      </c>
      <c r="E869" s="167">
        <v>1173.5999999999999</v>
      </c>
      <c r="F869" s="167">
        <v>5198.28</v>
      </c>
      <c r="G869" s="140">
        <v>9</v>
      </c>
    </row>
    <row r="870" spans="1:7" x14ac:dyDescent="0.25">
      <c r="A870" s="164" t="s">
        <v>2006</v>
      </c>
      <c r="B870" s="165" t="s">
        <v>2007</v>
      </c>
      <c r="C870" s="166" t="s">
        <v>437</v>
      </c>
      <c r="D870" s="167">
        <v>0.15</v>
      </c>
      <c r="E870" s="167">
        <v>5.48</v>
      </c>
      <c r="F870" s="167">
        <v>5.63</v>
      </c>
      <c r="G870" s="140">
        <v>9</v>
      </c>
    </row>
    <row r="871" spans="1:7" ht="28.8" x14ac:dyDescent="0.25">
      <c r="A871" s="164" t="s">
        <v>2008</v>
      </c>
      <c r="B871" s="165" t="s">
        <v>2009</v>
      </c>
      <c r="C871" s="166" t="s">
        <v>437</v>
      </c>
      <c r="D871" s="167">
        <v>0.36</v>
      </c>
      <c r="E871" s="167">
        <v>14.48</v>
      </c>
      <c r="F871" s="167">
        <v>14.84</v>
      </c>
      <c r="G871" s="140">
        <v>9</v>
      </c>
    </row>
    <row r="872" spans="1:7" x14ac:dyDescent="0.25">
      <c r="A872" s="164" t="s">
        <v>2010</v>
      </c>
      <c r="B872" s="165" t="s">
        <v>94</v>
      </c>
      <c r="C872" s="166"/>
      <c r="D872" s="167"/>
      <c r="E872" s="167"/>
      <c r="F872" s="167"/>
      <c r="G872" s="140">
        <v>2</v>
      </c>
    </row>
    <row r="873" spans="1:7" x14ac:dyDescent="0.25">
      <c r="A873" s="164" t="s">
        <v>2011</v>
      </c>
      <c r="B873" s="165" t="s">
        <v>2012</v>
      </c>
      <c r="C873" s="166"/>
      <c r="D873" s="167"/>
      <c r="E873" s="167"/>
      <c r="F873" s="167"/>
      <c r="G873" s="140">
        <v>5</v>
      </c>
    </row>
    <row r="874" spans="1:7" x14ac:dyDescent="0.25">
      <c r="A874" s="164" t="s">
        <v>2013</v>
      </c>
      <c r="B874" s="165" t="s">
        <v>2014</v>
      </c>
      <c r="C874" s="166" t="s">
        <v>379</v>
      </c>
      <c r="D874" s="167">
        <v>43.52</v>
      </c>
      <c r="E874" s="167">
        <v>28.38</v>
      </c>
      <c r="F874" s="167">
        <v>71.900000000000006</v>
      </c>
      <c r="G874" s="140">
        <v>9</v>
      </c>
    </row>
    <row r="875" spans="1:7" x14ac:dyDescent="0.25">
      <c r="A875" s="164" t="s">
        <v>2015</v>
      </c>
      <c r="B875" s="165" t="s">
        <v>2016</v>
      </c>
      <c r="C875" s="166" t="s">
        <v>379</v>
      </c>
      <c r="D875" s="167">
        <v>56.48</v>
      </c>
      <c r="E875" s="167">
        <v>28.38</v>
      </c>
      <c r="F875" s="167">
        <v>84.86</v>
      </c>
      <c r="G875" s="140">
        <v>9</v>
      </c>
    </row>
    <row r="876" spans="1:7" x14ac:dyDescent="0.25">
      <c r="A876" s="164" t="s">
        <v>2017</v>
      </c>
      <c r="B876" s="165" t="s">
        <v>2018</v>
      </c>
      <c r="C876" s="166" t="s">
        <v>379</v>
      </c>
      <c r="D876" s="167">
        <v>37.76</v>
      </c>
      <c r="E876" s="167">
        <v>28.38</v>
      </c>
      <c r="F876" s="167">
        <v>66.14</v>
      </c>
      <c r="G876" s="140">
        <v>9</v>
      </c>
    </row>
    <row r="877" spans="1:7" x14ac:dyDescent="0.25">
      <c r="A877" s="164" t="s">
        <v>2019</v>
      </c>
      <c r="B877" s="165" t="s">
        <v>2020</v>
      </c>
      <c r="C877" s="166" t="s">
        <v>379</v>
      </c>
      <c r="D877" s="167">
        <v>85.05</v>
      </c>
      <c r="E877" s="167">
        <v>42.57</v>
      </c>
      <c r="F877" s="167">
        <v>127.62</v>
      </c>
      <c r="G877" s="140">
        <v>9</v>
      </c>
    </row>
    <row r="878" spans="1:7" x14ac:dyDescent="0.25">
      <c r="A878" s="164" t="s">
        <v>2021</v>
      </c>
      <c r="B878" s="165" t="s">
        <v>2022</v>
      </c>
      <c r="C878" s="166" t="s">
        <v>379</v>
      </c>
      <c r="D878" s="167">
        <v>99.9</v>
      </c>
      <c r="E878" s="167">
        <v>42.57</v>
      </c>
      <c r="F878" s="167">
        <v>142.47</v>
      </c>
      <c r="G878" s="140">
        <v>9</v>
      </c>
    </row>
    <row r="879" spans="1:7" x14ac:dyDescent="0.25">
      <c r="A879" s="164" t="s">
        <v>2023</v>
      </c>
      <c r="B879" s="165" t="s">
        <v>2024</v>
      </c>
      <c r="C879" s="166" t="s">
        <v>437</v>
      </c>
      <c r="D879" s="167">
        <v>0.95</v>
      </c>
      <c r="E879" s="167">
        <v>12.51</v>
      </c>
      <c r="F879" s="167">
        <v>13.46</v>
      </c>
      <c r="G879" s="140">
        <v>9</v>
      </c>
    </row>
    <row r="880" spans="1:7" ht="28.8" x14ac:dyDescent="0.25">
      <c r="A880" s="164" t="s">
        <v>2025</v>
      </c>
      <c r="B880" s="165" t="s">
        <v>2026</v>
      </c>
      <c r="C880" s="166" t="s">
        <v>437</v>
      </c>
      <c r="D880" s="167">
        <v>13.44</v>
      </c>
      <c r="E880" s="167">
        <v>15.65</v>
      </c>
      <c r="F880" s="167">
        <v>29.09</v>
      </c>
      <c r="G880" s="140">
        <v>9</v>
      </c>
    </row>
    <row r="881" spans="1:7" x14ac:dyDescent="0.25">
      <c r="A881" s="164" t="s">
        <v>2027</v>
      </c>
      <c r="B881" s="165" t="s">
        <v>2028</v>
      </c>
      <c r="C881" s="166" t="s">
        <v>437</v>
      </c>
      <c r="D881" s="167">
        <v>20.03</v>
      </c>
      <c r="E881" s="167">
        <v>15.65</v>
      </c>
      <c r="F881" s="167">
        <v>35.68</v>
      </c>
      <c r="G881" s="140">
        <v>9</v>
      </c>
    </row>
    <row r="882" spans="1:7" x14ac:dyDescent="0.25">
      <c r="A882" s="164" t="s">
        <v>2029</v>
      </c>
      <c r="B882" s="165" t="s">
        <v>2030</v>
      </c>
      <c r="C882" s="166"/>
      <c r="D882" s="167"/>
      <c r="E882" s="167"/>
      <c r="F882" s="167"/>
      <c r="G882" s="140">
        <v>5</v>
      </c>
    </row>
    <row r="883" spans="1:7" ht="28.8" x14ac:dyDescent="0.25">
      <c r="A883" s="164" t="s">
        <v>2031</v>
      </c>
      <c r="B883" s="165" t="s">
        <v>2032</v>
      </c>
      <c r="C883" s="166" t="s">
        <v>379</v>
      </c>
      <c r="D883" s="167">
        <v>43.75</v>
      </c>
      <c r="E883" s="167">
        <v>15.65</v>
      </c>
      <c r="F883" s="167">
        <v>59.4</v>
      </c>
      <c r="G883" s="140">
        <v>9</v>
      </c>
    </row>
    <row r="884" spans="1:7" ht="28.8" x14ac:dyDescent="0.25">
      <c r="A884" s="164" t="s">
        <v>2033</v>
      </c>
      <c r="B884" s="165" t="s">
        <v>2034</v>
      </c>
      <c r="C884" s="166" t="s">
        <v>379</v>
      </c>
      <c r="D884" s="167">
        <v>66.790000000000006</v>
      </c>
      <c r="E884" s="167">
        <v>15.65</v>
      </c>
      <c r="F884" s="167">
        <v>82.44</v>
      </c>
      <c r="G884" s="140">
        <v>9</v>
      </c>
    </row>
    <row r="885" spans="1:7" ht="28.8" x14ac:dyDescent="0.25">
      <c r="A885" s="164" t="s">
        <v>2035</v>
      </c>
      <c r="B885" s="165" t="s">
        <v>2036</v>
      </c>
      <c r="C885" s="166" t="s">
        <v>379</v>
      </c>
      <c r="D885" s="167">
        <v>155.15</v>
      </c>
      <c r="E885" s="167">
        <v>15.65</v>
      </c>
      <c r="F885" s="167">
        <v>170.8</v>
      </c>
      <c r="G885" s="140">
        <v>9</v>
      </c>
    </row>
    <row r="886" spans="1:7" ht="28.8" x14ac:dyDescent="0.25">
      <c r="A886" s="164" t="s">
        <v>2037</v>
      </c>
      <c r="B886" s="165" t="s">
        <v>2038</v>
      </c>
      <c r="C886" s="166" t="s">
        <v>379</v>
      </c>
      <c r="D886" s="167">
        <v>166.27</v>
      </c>
      <c r="E886" s="167">
        <v>15.65</v>
      </c>
      <c r="F886" s="167">
        <v>181.92</v>
      </c>
      <c r="G886" s="140">
        <v>9</v>
      </c>
    </row>
    <row r="887" spans="1:7" ht="28.8" x14ac:dyDescent="0.25">
      <c r="A887" s="164" t="s">
        <v>2039</v>
      </c>
      <c r="B887" s="165" t="s">
        <v>2040</v>
      </c>
      <c r="C887" s="166" t="s">
        <v>437</v>
      </c>
      <c r="D887" s="167">
        <v>87.38</v>
      </c>
      <c r="E887" s="167">
        <v>7.83</v>
      </c>
      <c r="F887" s="167">
        <v>95.21</v>
      </c>
      <c r="G887" s="140">
        <v>9</v>
      </c>
    </row>
    <row r="888" spans="1:7" ht="28.8" x14ac:dyDescent="0.25">
      <c r="A888" s="164" t="s">
        <v>2041</v>
      </c>
      <c r="B888" s="165" t="s">
        <v>2042</v>
      </c>
      <c r="C888" s="166" t="s">
        <v>437</v>
      </c>
      <c r="D888" s="167">
        <v>77.62</v>
      </c>
      <c r="E888" s="167">
        <v>7.83</v>
      </c>
      <c r="F888" s="167">
        <v>85.45</v>
      </c>
      <c r="G888" s="140">
        <v>9</v>
      </c>
    </row>
    <row r="889" spans="1:7" ht="28.8" x14ac:dyDescent="0.25">
      <c r="A889" s="164" t="s">
        <v>2043</v>
      </c>
      <c r="B889" s="165" t="s">
        <v>2044</v>
      </c>
      <c r="C889" s="166" t="s">
        <v>437</v>
      </c>
      <c r="D889" s="167">
        <v>115.53</v>
      </c>
      <c r="E889" s="167">
        <v>7.83</v>
      </c>
      <c r="F889" s="167">
        <v>123.36</v>
      </c>
      <c r="G889" s="140">
        <v>9</v>
      </c>
    </row>
    <row r="890" spans="1:7" ht="28.8" x14ac:dyDescent="0.25">
      <c r="A890" s="164" t="s">
        <v>2045</v>
      </c>
      <c r="B890" s="165" t="s">
        <v>2046</v>
      </c>
      <c r="C890" s="166" t="s">
        <v>437</v>
      </c>
      <c r="D890" s="167">
        <v>168.8</v>
      </c>
      <c r="E890" s="167">
        <v>7.83</v>
      </c>
      <c r="F890" s="167">
        <v>176.63</v>
      </c>
      <c r="G890" s="140">
        <v>9</v>
      </c>
    </row>
    <row r="891" spans="1:7" ht="28.8" x14ac:dyDescent="0.25">
      <c r="A891" s="164" t="s">
        <v>2047</v>
      </c>
      <c r="B891" s="165" t="s">
        <v>2048</v>
      </c>
      <c r="C891" s="166" t="s">
        <v>437</v>
      </c>
      <c r="D891" s="167">
        <v>55.09</v>
      </c>
      <c r="E891" s="167">
        <v>7.83</v>
      </c>
      <c r="F891" s="167">
        <v>62.92</v>
      </c>
      <c r="G891" s="140">
        <v>9</v>
      </c>
    </row>
    <row r="892" spans="1:7" ht="28.8" x14ac:dyDescent="0.25">
      <c r="A892" s="164" t="s">
        <v>2049</v>
      </c>
      <c r="B892" s="165" t="s">
        <v>2050</v>
      </c>
      <c r="C892" s="166" t="s">
        <v>437</v>
      </c>
      <c r="D892" s="167">
        <v>97.77</v>
      </c>
      <c r="E892" s="167">
        <v>7.83</v>
      </c>
      <c r="F892" s="167">
        <v>105.6</v>
      </c>
      <c r="G892" s="140">
        <v>9</v>
      </c>
    </row>
    <row r="893" spans="1:7" x14ac:dyDescent="0.25">
      <c r="A893" s="164" t="s">
        <v>2051</v>
      </c>
      <c r="B893" s="165" t="s">
        <v>2052</v>
      </c>
      <c r="C893" s="166" t="s">
        <v>437</v>
      </c>
      <c r="D893" s="167">
        <v>72.27</v>
      </c>
      <c r="E893" s="167">
        <v>7.83</v>
      </c>
      <c r="F893" s="167">
        <v>80.099999999999994</v>
      </c>
      <c r="G893" s="140">
        <v>9</v>
      </c>
    </row>
    <row r="894" spans="1:7" x14ac:dyDescent="0.25">
      <c r="A894" s="164" t="s">
        <v>2053</v>
      </c>
      <c r="B894" s="165" t="s">
        <v>2054</v>
      </c>
      <c r="C894" s="166"/>
      <c r="D894" s="167"/>
      <c r="E894" s="167"/>
      <c r="F894" s="167"/>
      <c r="G894" s="140">
        <v>5</v>
      </c>
    </row>
    <row r="895" spans="1:7" x14ac:dyDescent="0.25">
      <c r="A895" s="164" t="s">
        <v>2055</v>
      </c>
      <c r="B895" s="165" t="s">
        <v>2056</v>
      </c>
      <c r="C895" s="166" t="s">
        <v>379</v>
      </c>
      <c r="D895" s="167">
        <v>81.760000000000005</v>
      </c>
      <c r="E895" s="167">
        <v>25.43</v>
      </c>
      <c r="F895" s="167">
        <v>107.19</v>
      </c>
      <c r="G895" s="140">
        <v>9</v>
      </c>
    </row>
    <row r="896" spans="1:7" x14ac:dyDescent="0.25">
      <c r="A896" s="164" t="s">
        <v>2057</v>
      </c>
      <c r="B896" s="165" t="s">
        <v>2058</v>
      </c>
      <c r="C896" s="166" t="s">
        <v>437</v>
      </c>
      <c r="D896" s="167">
        <v>111.34</v>
      </c>
      <c r="E896" s="167">
        <v>8.61</v>
      </c>
      <c r="F896" s="167">
        <v>119.95</v>
      </c>
      <c r="G896" s="140">
        <v>9</v>
      </c>
    </row>
    <row r="897" spans="1:7" x14ac:dyDescent="0.25">
      <c r="A897" s="164" t="s">
        <v>2059</v>
      </c>
      <c r="B897" s="165" t="s">
        <v>2060</v>
      </c>
      <c r="C897" s="166"/>
      <c r="D897" s="167"/>
      <c r="E897" s="167"/>
      <c r="F897" s="167"/>
      <c r="G897" s="140">
        <v>5</v>
      </c>
    </row>
    <row r="898" spans="1:7" ht="28.8" x14ac:dyDescent="0.25">
      <c r="A898" s="164" t="s">
        <v>2061</v>
      </c>
      <c r="B898" s="165" t="s">
        <v>2062</v>
      </c>
      <c r="C898" s="166" t="s">
        <v>379</v>
      </c>
      <c r="D898" s="167">
        <v>129.19999999999999</v>
      </c>
      <c r="E898" s="167">
        <v>15.65</v>
      </c>
      <c r="F898" s="167">
        <v>144.85</v>
      </c>
      <c r="G898" s="140">
        <v>9</v>
      </c>
    </row>
    <row r="899" spans="1:7" ht="28.8" x14ac:dyDescent="0.25">
      <c r="A899" s="164" t="s">
        <v>2063</v>
      </c>
      <c r="B899" s="165" t="s">
        <v>2064</v>
      </c>
      <c r="C899" s="166" t="s">
        <v>379</v>
      </c>
      <c r="D899" s="167">
        <v>203.69</v>
      </c>
      <c r="E899" s="167">
        <v>15.65</v>
      </c>
      <c r="F899" s="167">
        <v>219.34</v>
      </c>
      <c r="G899" s="140">
        <v>9</v>
      </c>
    </row>
    <row r="900" spans="1:7" ht="28.8" x14ac:dyDescent="0.25">
      <c r="A900" s="164" t="s">
        <v>95</v>
      </c>
      <c r="B900" s="165" t="s">
        <v>2065</v>
      </c>
      <c r="C900" s="166" t="s">
        <v>379</v>
      </c>
      <c r="D900" s="167">
        <v>159.72999999999999</v>
      </c>
      <c r="E900" s="167">
        <v>15.65</v>
      </c>
      <c r="F900" s="167">
        <v>175.38</v>
      </c>
      <c r="G900" s="140">
        <v>9</v>
      </c>
    </row>
    <row r="901" spans="1:7" ht="28.8" x14ac:dyDescent="0.25">
      <c r="A901" s="164" t="s">
        <v>2066</v>
      </c>
      <c r="B901" s="165" t="s">
        <v>2067</v>
      </c>
      <c r="C901" s="166" t="s">
        <v>379</v>
      </c>
      <c r="D901" s="167">
        <v>112.76</v>
      </c>
      <c r="E901" s="167">
        <v>15.65</v>
      </c>
      <c r="F901" s="167">
        <v>128.41</v>
      </c>
      <c r="G901" s="140">
        <v>9</v>
      </c>
    </row>
    <row r="902" spans="1:7" ht="28.8" x14ac:dyDescent="0.25">
      <c r="A902" s="164" t="s">
        <v>2068</v>
      </c>
      <c r="B902" s="165" t="s">
        <v>2069</v>
      </c>
      <c r="C902" s="166" t="s">
        <v>437</v>
      </c>
      <c r="D902" s="167">
        <v>98.12</v>
      </c>
      <c r="E902" s="167">
        <v>7.83</v>
      </c>
      <c r="F902" s="167">
        <v>105.95</v>
      </c>
      <c r="G902" s="140">
        <v>9</v>
      </c>
    </row>
    <row r="903" spans="1:7" ht="28.8" x14ac:dyDescent="0.25">
      <c r="A903" s="164" t="s">
        <v>2070</v>
      </c>
      <c r="B903" s="165" t="s">
        <v>2071</v>
      </c>
      <c r="C903" s="166" t="s">
        <v>437</v>
      </c>
      <c r="D903" s="167">
        <v>108.62</v>
      </c>
      <c r="E903" s="167">
        <v>7.83</v>
      </c>
      <c r="F903" s="167">
        <v>116.45</v>
      </c>
      <c r="G903" s="140">
        <v>9</v>
      </c>
    </row>
    <row r="904" spans="1:7" x14ac:dyDescent="0.25">
      <c r="A904" s="164" t="s">
        <v>2072</v>
      </c>
      <c r="B904" s="165" t="s">
        <v>2073</v>
      </c>
      <c r="C904" s="166"/>
      <c r="D904" s="167"/>
      <c r="E904" s="167"/>
      <c r="F904" s="167"/>
      <c r="G904" s="140">
        <v>5</v>
      </c>
    </row>
    <row r="905" spans="1:7" ht="28.8" x14ac:dyDescent="0.25">
      <c r="A905" s="164" t="s">
        <v>2074</v>
      </c>
      <c r="B905" s="165" t="s">
        <v>2075</v>
      </c>
      <c r="C905" s="166" t="s">
        <v>379</v>
      </c>
      <c r="D905" s="167">
        <v>120.34</v>
      </c>
      <c r="E905" s="167">
        <v>39.35</v>
      </c>
      <c r="F905" s="167">
        <v>159.69</v>
      </c>
      <c r="G905" s="140">
        <v>9</v>
      </c>
    </row>
    <row r="906" spans="1:7" ht="28.8" x14ac:dyDescent="0.25">
      <c r="A906" s="164" t="s">
        <v>2076</v>
      </c>
      <c r="B906" s="165" t="s">
        <v>2077</v>
      </c>
      <c r="C906" s="166" t="s">
        <v>379</v>
      </c>
      <c r="D906" s="167">
        <v>154.55000000000001</v>
      </c>
      <c r="E906" s="167">
        <v>17.02</v>
      </c>
      <c r="F906" s="167">
        <v>171.57</v>
      </c>
      <c r="G906" s="140">
        <v>9</v>
      </c>
    </row>
    <row r="907" spans="1:7" ht="28.8" x14ac:dyDescent="0.25">
      <c r="A907" s="164" t="s">
        <v>2078</v>
      </c>
      <c r="B907" s="165" t="s">
        <v>2079</v>
      </c>
      <c r="C907" s="166" t="s">
        <v>379</v>
      </c>
      <c r="D907" s="167">
        <v>172.6</v>
      </c>
      <c r="E907" s="167">
        <v>17.02</v>
      </c>
      <c r="F907" s="167">
        <v>189.62</v>
      </c>
      <c r="G907" s="140">
        <v>9</v>
      </c>
    </row>
    <row r="908" spans="1:7" ht="28.8" x14ac:dyDescent="0.25">
      <c r="A908" s="164" t="s">
        <v>2080</v>
      </c>
      <c r="B908" s="165" t="s">
        <v>2081</v>
      </c>
      <c r="C908" s="166" t="s">
        <v>379</v>
      </c>
      <c r="D908" s="167">
        <v>133.74</v>
      </c>
      <c r="E908" s="167">
        <v>15.65</v>
      </c>
      <c r="F908" s="167">
        <v>149.38999999999999</v>
      </c>
      <c r="G908" s="140">
        <v>9</v>
      </c>
    </row>
    <row r="909" spans="1:7" x14ac:dyDescent="0.25">
      <c r="A909" s="164" t="s">
        <v>2082</v>
      </c>
      <c r="B909" s="165" t="s">
        <v>2083</v>
      </c>
      <c r="C909" s="166"/>
      <c r="D909" s="167"/>
      <c r="E909" s="167"/>
      <c r="F909" s="167"/>
      <c r="G909" s="140">
        <v>5</v>
      </c>
    </row>
    <row r="910" spans="1:7" x14ac:dyDescent="0.25">
      <c r="A910" s="164" t="s">
        <v>2084</v>
      </c>
      <c r="B910" s="165" t="s">
        <v>2085</v>
      </c>
      <c r="C910" s="166" t="s">
        <v>379</v>
      </c>
      <c r="D910" s="167">
        <v>80.05</v>
      </c>
      <c r="E910" s="167">
        <v>15.65</v>
      </c>
      <c r="F910" s="167">
        <v>95.7</v>
      </c>
      <c r="G910" s="140">
        <v>9</v>
      </c>
    </row>
    <row r="911" spans="1:7" ht="28.8" x14ac:dyDescent="0.25">
      <c r="A911" s="164" t="s">
        <v>2086</v>
      </c>
      <c r="B911" s="165" t="s">
        <v>2087</v>
      </c>
      <c r="C911" s="166" t="s">
        <v>379</v>
      </c>
      <c r="D911" s="167">
        <v>123.94</v>
      </c>
      <c r="E911" s="167">
        <v>15.65</v>
      </c>
      <c r="F911" s="167">
        <v>139.59</v>
      </c>
      <c r="G911" s="140">
        <v>9</v>
      </c>
    </row>
    <row r="912" spans="1:7" x14ac:dyDescent="0.25">
      <c r="A912" s="164" t="s">
        <v>2088</v>
      </c>
      <c r="B912" s="165" t="s">
        <v>2089</v>
      </c>
      <c r="C912" s="166" t="s">
        <v>437</v>
      </c>
      <c r="D912" s="167">
        <v>172.09</v>
      </c>
      <c r="E912" s="167">
        <v>7.83</v>
      </c>
      <c r="F912" s="167">
        <v>179.92</v>
      </c>
      <c r="G912" s="140">
        <v>9</v>
      </c>
    </row>
    <row r="913" spans="1:7" x14ac:dyDescent="0.25">
      <c r="A913" s="164" t="s">
        <v>2090</v>
      </c>
      <c r="B913" s="165" t="s">
        <v>2091</v>
      </c>
      <c r="C913" s="166"/>
      <c r="D913" s="167"/>
      <c r="E913" s="167"/>
      <c r="F913" s="167"/>
      <c r="G913" s="140">
        <v>5</v>
      </c>
    </row>
    <row r="914" spans="1:7" x14ac:dyDescent="0.25">
      <c r="A914" s="164" t="s">
        <v>2092</v>
      </c>
      <c r="B914" s="165" t="s">
        <v>2093</v>
      </c>
      <c r="C914" s="166" t="s">
        <v>327</v>
      </c>
      <c r="D914" s="167">
        <v>67.36</v>
      </c>
      <c r="E914" s="167">
        <v>3.91</v>
      </c>
      <c r="F914" s="167">
        <v>71.27</v>
      </c>
      <c r="G914" s="140">
        <v>9</v>
      </c>
    </row>
    <row r="915" spans="1:7" x14ac:dyDescent="0.25">
      <c r="A915" s="164" t="s">
        <v>2094</v>
      </c>
      <c r="B915" s="165" t="s">
        <v>2095</v>
      </c>
      <c r="C915" s="166" t="s">
        <v>327</v>
      </c>
      <c r="D915" s="167">
        <v>67.36</v>
      </c>
      <c r="E915" s="167">
        <v>3.91</v>
      </c>
      <c r="F915" s="167">
        <v>71.27</v>
      </c>
      <c r="G915" s="140">
        <v>9</v>
      </c>
    </row>
    <row r="916" spans="1:7" x14ac:dyDescent="0.25">
      <c r="A916" s="164" t="s">
        <v>2096</v>
      </c>
      <c r="B916" s="165" t="s">
        <v>2097</v>
      </c>
      <c r="C916" s="166"/>
      <c r="D916" s="167"/>
      <c r="E916" s="167"/>
      <c r="F916" s="167"/>
      <c r="G916" s="140">
        <v>5</v>
      </c>
    </row>
    <row r="917" spans="1:7" x14ac:dyDescent="0.25">
      <c r="A917" s="164" t="s">
        <v>2098</v>
      </c>
      <c r="B917" s="165" t="s">
        <v>2099</v>
      </c>
      <c r="C917" s="166" t="s">
        <v>379</v>
      </c>
      <c r="D917" s="167">
        <v>720.96</v>
      </c>
      <c r="E917" s="167"/>
      <c r="F917" s="167">
        <v>720.96</v>
      </c>
      <c r="G917" s="140">
        <v>9</v>
      </c>
    </row>
    <row r="918" spans="1:7" x14ac:dyDescent="0.25">
      <c r="A918" s="164" t="s">
        <v>2100</v>
      </c>
      <c r="B918" s="165" t="s">
        <v>2101</v>
      </c>
      <c r="C918" s="166"/>
      <c r="D918" s="167"/>
      <c r="E918" s="167"/>
      <c r="F918" s="167"/>
      <c r="G918" s="140">
        <v>5</v>
      </c>
    </row>
    <row r="919" spans="1:7" ht="28.8" x14ac:dyDescent="0.25">
      <c r="A919" s="164" t="s">
        <v>2102</v>
      </c>
      <c r="B919" s="165" t="s">
        <v>2103</v>
      </c>
      <c r="C919" s="166" t="s">
        <v>379</v>
      </c>
      <c r="D919" s="167">
        <v>141.4</v>
      </c>
      <c r="E919" s="167">
        <v>80.08</v>
      </c>
      <c r="F919" s="167">
        <v>221.48</v>
      </c>
      <c r="G919" s="140">
        <v>9</v>
      </c>
    </row>
    <row r="920" spans="1:7" x14ac:dyDescent="0.25">
      <c r="A920" s="164" t="s">
        <v>2104</v>
      </c>
      <c r="B920" s="165" t="s">
        <v>2105</v>
      </c>
      <c r="C920" s="166" t="s">
        <v>379</v>
      </c>
      <c r="D920" s="167">
        <v>229.89</v>
      </c>
      <c r="E920" s="167">
        <v>72.069999999999993</v>
      </c>
      <c r="F920" s="167">
        <v>301.95999999999998</v>
      </c>
      <c r="G920" s="140">
        <v>9</v>
      </c>
    </row>
    <row r="921" spans="1:7" ht="28.8" x14ac:dyDescent="0.25">
      <c r="A921" s="164" t="s">
        <v>2106</v>
      </c>
      <c r="B921" s="165" t="s">
        <v>2107</v>
      </c>
      <c r="C921" s="166" t="s">
        <v>379</v>
      </c>
      <c r="D921" s="167">
        <v>232.93</v>
      </c>
      <c r="E921" s="167">
        <v>80.08</v>
      </c>
      <c r="F921" s="167">
        <v>313.01</v>
      </c>
      <c r="G921" s="140">
        <v>9</v>
      </c>
    </row>
    <row r="922" spans="1:7" x14ac:dyDescent="0.25">
      <c r="A922" s="164" t="s">
        <v>2108</v>
      </c>
      <c r="B922" s="165" t="s">
        <v>2109</v>
      </c>
      <c r="C922" s="166"/>
      <c r="D922" s="167"/>
      <c r="E922" s="167"/>
      <c r="F922" s="167"/>
      <c r="G922" s="140">
        <v>5</v>
      </c>
    </row>
    <row r="923" spans="1:7" x14ac:dyDescent="0.25">
      <c r="A923" s="164" t="s">
        <v>96</v>
      </c>
      <c r="B923" s="165" t="s">
        <v>2110</v>
      </c>
      <c r="C923" s="166" t="s">
        <v>437</v>
      </c>
      <c r="D923" s="167">
        <v>55.69</v>
      </c>
      <c r="E923" s="167">
        <v>47.7</v>
      </c>
      <c r="F923" s="167">
        <v>103.39</v>
      </c>
      <c r="G923" s="140">
        <v>9</v>
      </c>
    </row>
    <row r="924" spans="1:7" x14ac:dyDescent="0.25">
      <c r="A924" s="164" t="s">
        <v>97</v>
      </c>
      <c r="B924" s="165" t="s">
        <v>2111</v>
      </c>
      <c r="C924" s="166" t="s">
        <v>437</v>
      </c>
      <c r="D924" s="167">
        <v>85.73</v>
      </c>
      <c r="E924" s="167">
        <v>56.38</v>
      </c>
      <c r="F924" s="167">
        <v>142.11000000000001</v>
      </c>
      <c r="G924" s="140">
        <v>9</v>
      </c>
    </row>
    <row r="925" spans="1:7" x14ac:dyDescent="0.25">
      <c r="A925" s="164" t="s">
        <v>2112</v>
      </c>
      <c r="B925" s="165" t="s">
        <v>2113</v>
      </c>
      <c r="C925" s="166" t="s">
        <v>437</v>
      </c>
      <c r="D925" s="167">
        <v>171.78</v>
      </c>
      <c r="E925" s="167">
        <v>60.72</v>
      </c>
      <c r="F925" s="167">
        <v>232.5</v>
      </c>
      <c r="G925" s="140">
        <v>9</v>
      </c>
    </row>
    <row r="926" spans="1:7" x14ac:dyDescent="0.25">
      <c r="A926" s="164" t="s">
        <v>2114</v>
      </c>
      <c r="B926" s="165" t="s">
        <v>2115</v>
      </c>
      <c r="C926" s="166" t="s">
        <v>437</v>
      </c>
      <c r="D926" s="167">
        <v>44.58</v>
      </c>
      <c r="E926" s="167">
        <v>47.7</v>
      </c>
      <c r="F926" s="167">
        <v>92.28</v>
      </c>
      <c r="G926" s="140">
        <v>9</v>
      </c>
    </row>
    <row r="927" spans="1:7" x14ac:dyDescent="0.25">
      <c r="A927" s="164" t="s">
        <v>2116</v>
      </c>
      <c r="B927" s="165" t="s">
        <v>2117</v>
      </c>
      <c r="C927" s="166" t="s">
        <v>437</v>
      </c>
      <c r="D927" s="167">
        <v>63.21</v>
      </c>
      <c r="E927" s="167">
        <v>56.38</v>
      </c>
      <c r="F927" s="167">
        <v>119.59</v>
      </c>
      <c r="G927" s="140">
        <v>9</v>
      </c>
    </row>
    <row r="928" spans="1:7" x14ac:dyDescent="0.25">
      <c r="A928" s="164" t="s">
        <v>2118</v>
      </c>
      <c r="B928" s="165" t="s">
        <v>2119</v>
      </c>
      <c r="C928" s="166" t="s">
        <v>437</v>
      </c>
      <c r="D928" s="167">
        <v>88.22</v>
      </c>
      <c r="E928" s="167">
        <v>41.2</v>
      </c>
      <c r="F928" s="167">
        <v>129.41999999999999</v>
      </c>
      <c r="G928" s="140">
        <v>9</v>
      </c>
    </row>
    <row r="929" spans="1:7" x14ac:dyDescent="0.25">
      <c r="A929" s="164" t="s">
        <v>2120</v>
      </c>
      <c r="B929" s="165" t="s">
        <v>2121</v>
      </c>
      <c r="C929" s="166" t="s">
        <v>327</v>
      </c>
      <c r="D929" s="167">
        <v>15.35</v>
      </c>
      <c r="E929" s="167">
        <v>1.23</v>
      </c>
      <c r="F929" s="167">
        <v>16.579999999999998</v>
      </c>
      <c r="G929" s="140">
        <v>9</v>
      </c>
    </row>
    <row r="930" spans="1:7" x14ac:dyDescent="0.25">
      <c r="A930" s="164" t="s">
        <v>2122</v>
      </c>
      <c r="B930" s="165" t="s">
        <v>2123</v>
      </c>
      <c r="C930" s="166" t="s">
        <v>327</v>
      </c>
      <c r="D930" s="167">
        <v>17.329999999999998</v>
      </c>
      <c r="E930" s="167">
        <v>1.76</v>
      </c>
      <c r="F930" s="167">
        <v>19.09</v>
      </c>
      <c r="G930" s="140">
        <v>9</v>
      </c>
    </row>
    <row r="931" spans="1:7" x14ac:dyDescent="0.25">
      <c r="A931" s="164" t="s">
        <v>2124</v>
      </c>
      <c r="B931" s="165" t="s">
        <v>2125</v>
      </c>
      <c r="C931" s="166" t="s">
        <v>327</v>
      </c>
      <c r="D931" s="167">
        <v>19.63</v>
      </c>
      <c r="E931" s="167">
        <v>2.4700000000000002</v>
      </c>
      <c r="F931" s="167">
        <v>22.1</v>
      </c>
      <c r="G931" s="140">
        <v>9</v>
      </c>
    </row>
    <row r="932" spans="1:7" x14ac:dyDescent="0.25">
      <c r="A932" s="164" t="s">
        <v>2126</v>
      </c>
      <c r="B932" s="165" t="s">
        <v>2127</v>
      </c>
      <c r="C932" s="166"/>
      <c r="D932" s="167"/>
      <c r="E932" s="167"/>
      <c r="F932" s="167"/>
      <c r="G932" s="140">
        <v>5</v>
      </c>
    </row>
    <row r="933" spans="1:7" x14ac:dyDescent="0.25">
      <c r="A933" s="164" t="s">
        <v>2128</v>
      </c>
      <c r="B933" s="165" t="s">
        <v>2129</v>
      </c>
      <c r="C933" s="166" t="s">
        <v>437</v>
      </c>
      <c r="D933" s="167">
        <v>2.4</v>
      </c>
      <c r="E933" s="167">
        <v>15.65</v>
      </c>
      <c r="F933" s="167">
        <v>18.05</v>
      </c>
      <c r="G933" s="140">
        <v>9</v>
      </c>
    </row>
    <row r="934" spans="1:7" x14ac:dyDescent="0.25">
      <c r="A934" s="164" t="s">
        <v>2130</v>
      </c>
      <c r="B934" s="165" t="s">
        <v>2131</v>
      </c>
      <c r="C934" s="166" t="s">
        <v>379</v>
      </c>
      <c r="D934" s="167"/>
      <c r="E934" s="167">
        <v>42.57</v>
      </c>
      <c r="F934" s="167">
        <v>42.57</v>
      </c>
      <c r="G934" s="140">
        <v>9</v>
      </c>
    </row>
    <row r="935" spans="1:7" x14ac:dyDescent="0.25">
      <c r="A935" s="164" t="s">
        <v>2132</v>
      </c>
      <c r="B935" s="165" t="s">
        <v>2133</v>
      </c>
      <c r="C935" s="166" t="s">
        <v>379</v>
      </c>
      <c r="D935" s="167"/>
      <c r="E935" s="167">
        <v>42.57</v>
      </c>
      <c r="F935" s="167">
        <v>42.57</v>
      </c>
      <c r="G935" s="140">
        <v>9</v>
      </c>
    </row>
    <row r="936" spans="1:7" ht="28.8" x14ac:dyDescent="0.25">
      <c r="A936" s="164" t="s">
        <v>2134</v>
      </c>
      <c r="B936" s="165" t="s">
        <v>2135</v>
      </c>
      <c r="C936" s="166" t="s">
        <v>379</v>
      </c>
      <c r="D936" s="167"/>
      <c r="E936" s="167">
        <v>19.559999999999999</v>
      </c>
      <c r="F936" s="167">
        <v>19.559999999999999</v>
      </c>
      <c r="G936" s="140">
        <v>9</v>
      </c>
    </row>
    <row r="937" spans="1:7" x14ac:dyDescent="0.25">
      <c r="A937" s="164" t="s">
        <v>2136</v>
      </c>
      <c r="B937" s="165" t="s">
        <v>8514</v>
      </c>
      <c r="C937" s="166" t="s">
        <v>379</v>
      </c>
      <c r="D937" s="167"/>
      <c r="E937" s="167">
        <v>28.38</v>
      </c>
      <c r="F937" s="167">
        <v>28.38</v>
      </c>
      <c r="G937" s="140">
        <v>9</v>
      </c>
    </row>
    <row r="938" spans="1:7" x14ac:dyDescent="0.25">
      <c r="A938" s="164" t="s">
        <v>2138</v>
      </c>
      <c r="B938" s="165" t="s">
        <v>2139</v>
      </c>
      <c r="C938" s="166" t="s">
        <v>379</v>
      </c>
      <c r="D938" s="167">
        <v>3.68</v>
      </c>
      <c r="E938" s="167">
        <v>15.65</v>
      </c>
      <c r="F938" s="167">
        <v>19.329999999999998</v>
      </c>
      <c r="G938" s="140">
        <v>9</v>
      </c>
    </row>
    <row r="939" spans="1:7" ht="28.8" x14ac:dyDescent="0.25">
      <c r="A939" s="164" t="s">
        <v>2140</v>
      </c>
      <c r="B939" s="165" t="s">
        <v>2141</v>
      </c>
      <c r="C939" s="166" t="s">
        <v>379</v>
      </c>
      <c r="D939" s="167">
        <v>11.04</v>
      </c>
      <c r="E939" s="167">
        <v>15.65</v>
      </c>
      <c r="F939" s="167">
        <v>26.69</v>
      </c>
      <c r="G939" s="140">
        <v>9</v>
      </c>
    </row>
    <row r="940" spans="1:7" x14ac:dyDescent="0.25">
      <c r="A940" s="164" t="s">
        <v>2142</v>
      </c>
      <c r="B940" s="165" t="s">
        <v>98</v>
      </c>
      <c r="C940" s="166"/>
      <c r="D940" s="167"/>
      <c r="E940" s="167"/>
      <c r="F940" s="167"/>
      <c r="G940" s="140">
        <v>2</v>
      </c>
    </row>
    <row r="941" spans="1:7" x14ac:dyDescent="0.25">
      <c r="A941" s="164" t="s">
        <v>2143</v>
      </c>
      <c r="B941" s="165" t="s">
        <v>2144</v>
      </c>
      <c r="C941" s="166"/>
      <c r="D941" s="167"/>
      <c r="E941" s="167"/>
      <c r="F941" s="167"/>
      <c r="G941" s="140">
        <v>5</v>
      </c>
    </row>
    <row r="942" spans="1:7" x14ac:dyDescent="0.25">
      <c r="A942" s="164" t="s">
        <v>2145</v>
      </c>
      <c r="B942" s="165" t="s">
        <v>2146</v>
      </c>
      <c r="C942" s="166" t="s">
        <v>462</v>
      </c>
      <c r="D942" s="167">
        <v>932.3</v>
      </c>
      <c r="E942" s="167">
        <v>278.82</v>
      </c>
      <c r="F942" s="167">
        <v>1211.1199999999999</v>
      </c>
      <c r="G942" s="140">
        <v>9</v>
      </c>
    </row>
    <row r="943" spans="1:7" x14ac:dyDescent="0.25">
      <c r="A943" s="164" t="s">
        <v>2147</v>
      </c>
      <c r="B943" s="165" t="s">
        <v>2148</v>
      </c>
      <c r="C943" s="166" t="s">
        <v>462</v>
      </c>
      <c r="D943" s="167">
        <v>438.6</v>
      </c>
      <c r="E943" s="167">
        <v>278.82</v>
      </c>
      <c r="F943" s="167">
        <v>717.42</v>
      </c>
      <c r="G943" s="140">
        <v>9</v>
      </c>
    </row>
    <row r="944" spans="1:7" x14ac:dyDescent="0.25">
      <c r="A944" s="164" t="s">
        <v>2149</v>
      </c>
      <c r="B944" s="165" t="s">
        <v>2150</v>
      </c>
      <c r="C944" s="166" t="s">
        <v>462</v>
      </c>
      <c r="D944" s="167">
        <v>385.92</v>
      </c>
      <c r="E944" s="167">
        <v>278.82</v>
      </c>
      <c r="F944" s="167">
        <v>664.74</v>
      </c>
      <c r="G944" s="140">
        <v>9</v>
      </c>
    </row>
    <row r="945" spans="1:7" x14ac:dyDescent="0.25">
      <c r="A945" s="164" t="s">
        <v>2151</v>
      </c>
      <c r="B945" s="165" t="s">
        <v>2152</v>
      </c>
      <c r="C945" s="166" t="s">
        <v>379</v>
      </c>
      <c r="D945" s="167">
        <v>3.65</v>
      </c>
      <c r="E945" s="167">
        <v>21.71</v>
      </c>
      <c r="F945" s="167">
        <v>25.36</v>
      </c>
      <c r="G945" s="140">
        <v>9</v>
      </c>
    </row>
    <row r="946" spans="1:7" ht="28.8" x14ac:dyDescent="0.25">
      <c r="A946" s="164" t="s">
        <v>2153</v>
      </c>
      <c r="B946" s="165" t="s">
        <v>2154</v>
      </c>
      <c r="C946" s="166" t="s">
        <v>379</v>
      </c>
      <c r="D946" s="167">
        <v>8.5299999999999994</v>
      </c>
      <c r="E946" s="167">
        <v>21.32</v>
      </c>
      <c r="F946" s="167">
        <v>29.85</v>
      </c>
      <c r="G946" s="140">
        <v>9</v>
      </c>
    </row>
    <row r="947" spans="1:7" x14ac:dyDescent="0.25">
      <c r="A947" s="164" t="s">
        <v>2155</v>
      </c>
      <c r="B947" s="165" t="s">
        <v>2156</v>
      </c>
      <c r="C947" s="166" t="s">
        <v>462</v>
      </c>
      <c r="D947" s="167">
        <v>1076.07</v>
      </c>
      <c r="E947" s="167">
        <v>278.82</v>
      </c>
      <c r="F947" s="167">
        <v>1354.89</v>
      </c>
      <c r="G947" s="140">
        <v>9</v>
      </c>
    </row>
    <row r="948" spans="1:7" x14ac:dyDescent="0.25">
      <c r="A948" s="164" t="s">
        <v>2157</v>
      </c>
      <c r="B948" s="165" t="s">
        <v>2158</v>
      </c>
      <c r="C948" s="166"/>
      <c r="D948" s="167"/>
      <c r="E948" s="167"/>
      <c r="F948" s="167"/>
      <c r="G948" s="140">
        <v>5</v>
      </c>
    </row>
    <row r="949" spans="1:7" x14ac:dyDescent="0.25">
      <c r="A949" s="164" t="s">
        <v>99</v>
      </c>
      <c r="B949" s="165" t="s">
        <v>2159</v>
      </c>
      <c r="C949" s="166" t="s">
        <v>379</v>
      </c>
      <c r="D949" s="167">
        <v>2.19</v>
      </c>
      <c r="E949" s="167">
        <v>4.13</v>
      </c>
      <c r="F949" s="167">
        <v>6.32</v>
      </c>
      <c r="G949" s="140">
        <v>9</v>
      </c>
    </row>
    <row r="950" spans="1:7" x14ac:dyDescent="0.25">
      <c r="A950" s="164" t="s">
        <v>2160</v>
      </c>
      <c r="B950" s="165" t="s">
        <v>2161</v>
      </c>
      <c r="C950" s="166" t="s">
        <v>379</v>
      </c>
      <c r="D950" s="167">
        <v>1.41</v>
      </c>
      <c r="E950" s="167">
        <v>4.13</v>
      </c>
      <c r="F950" s="167">
        <v>5.54</v>
      </c>
      <c r="G950" s="140">
        <v>9</v>
      </c>
    </row>
    <row r="951" spans="1:7" x14ac:dyDescent="0.25">
      <c r="A951" s="164" t="s">
        <v>2162</v>
      </c>
      <c r="B951" s="165" t="s">
        <v>2163</v>
      </c>
      <c r="C951" s="166" t="s">
        <v>379</v>
      </c>
      <c r="D951" s="167">
        <v>6.85</v>
      </c>
      <c r="E951" s="167">
        <v>4.13</v>
      </c>
      <c r="F951" s="167">
        <v>10.98</v>
      </c>
      <c r="G951" s="140">
        <v>9</v>
      </c>
    </row>
    <row r="952" spans="1:7" x14ac:dyDescent="0.25">
      <c r="A952" s="164" t="s">
        <v>2164</v>
      </c>
      <c r="B952" s="165" t="s">
        <v>2165</v>
      </c>
      <c r="C952" s="166" t="s">
        <v>379</v>
      </c>
      <c r="D952" s="167">
        <v>2.2400000000000002</v>
      </c>
      <c r="E952" s="167">
        <v>6.03</v>
      </c>
      <c r="F952" s="167">
        <v>8.27</v>
      </c>
      <c r="G952" s="140">
        <v>9</v>
      </c>
    </row>
    <row r="953" spans="1:7" x14ac:dyDescent="0.25">
      <c r="A953" s="164" t="s">
        <v>2166</v>
      </c>
      <c r="B953" s="165" t="s">
        <v>2167</v>
      </c>
      <c r="C953" s="166" t="s">
        <v>379</v>
      </c>
      <c r="D953" s="167">
        <v>3.84</v>
      </c>
      <c r="E953" s="167">
        <v>6.4</v>
      </c>
      <c r="F953" s="167">
        <v>10.24</v>
      </c>
      <c r="G953" s="140">
        <v>9</v>
      </c>
    </row>
    <row r="954" spans="1:7" x14ac:dyDescent="0.25">
      <c r="A954" s="164" t="s">
        <v>100</v>
      </c>
      <c r="B954" s="165" t="s">
        <v>2168</v>
      </c>
      <c r="C954" s="166" t="s">
        <v>379</v>
      </c>
      <c r="D954" s="167">
        <v>9.39</v>
      </c>
      <c r="E954" s="167">
        <v>11.36</v>
      </c>
      <c r="F954" s="167">
        <v>20.75</v>
      </c>
      <c r="G954" s="140">
        <v>9</v>
      </c>
    </row>
    <row r="955" spans="1:7" x14ac:dyDescent="0.25">
      <c r="A955" s="164" t="s">
        <v>2169</v>
      </c>
      <c r="B955" s="165" t="s">
        <v>2170</v>
      </c>
      <c r="C955" s="166" t="s">
        <v>379</v>
      </c>
      <c r="D955" s="167">
        <v>9.39</v>
      </c>
      <c r="E955" s="167">
        <v>15.65</v>
      </c>
      <c r="F955" s="167">
        <v>25.04</v>
      </c>
      <c r="G955" s="140">
        <v>9</v>
      </c>
    </row>
    <row r="956" spans="1:7" x14ac:dyDescent="0.25">
      <c r="A956" s="164" t="s">
        <v>2171</v>
      </c>
      <c r="B956" s="165" t="s">
        <v>2172</v>
      </c>
      <c r="C956" s="166" t="s">
        <v>379</v>
      </c>
      <c r="D956" s="167">
        <v>40.380000000000003</v>
      </c>
      <c r="E956" s="167">
        <v>9.7799999999999994</v>
      </c>
      <c r="F956" s="167">
        <v>50.16</v>
      </c>
      <c r="G956" s="140">
        <v>9</v>
      </c>
    </row>
    <row r="957" spans="1:7" x14ac:dyDescent="0.25">
      <c r="A957" s="164" t="s">
        <v>101</v>
      </c>
      <c r="B957" s="165" t="s">
        <v>2173</v>
      </c>
      <c r="C957" s="166" t="s">
        <v>379</v>
      </c>
      <c r="D957" s="167">
        <v>1.89</v>
      </c>
      <c r="E957" s="167">
        <v>9.7799999999999994</v>
      </c>
      <c r="F957" s="167">
        <v>11.67</v>
      </c>
      <c r="G957" s="140">
        <v>9</v>
      </c>
    </row>
    <row r="958" spans="1:7" x14ac:dyDescent="0.25">
      <c r="A958" s="164" t="s">
        <v>2174</v>
      </c>
      <c r="B958" s="165" t="s">
        <v>2175</v>
      </c>
      <c r="C958" s="166" t="s">
        <v>379</v>
      </c>
      <c r="D958" s="167">
        <v>9.01</v>
      </c>
      <c r="E958" s="167">
        <v>25.43</v>
      </c>
      <c r="F958" s="167">
        <v>34.44</v>
      </c>
      <c r="G958" s="140">
        <v>9</v>
      </c>
    </row>
    <row r="959" spans="1:7" x14ac:dyDescent="0.25">
      <c r="A959" s="164" t="s">
        <v>2176</v>
      </c>
      <c r="B959" s="165" t="s">
        <v>2177</v>
      </c>
      <c r="C959" s="166"/>
      <c r="D959" s="167"/>
      <c r="E959" s="167"/>
      <c r="F959" s="167"/>
      <c r="G959" s="140">
        <v>5</v>
      </c>
    </row>
    <row r="960" spans="1:7" x14ac:dyDescent="0.25">
      <c r="A960" s="164" t="s">
        <v>2178</v>
      </c>
      <c r="B960" s="165" t="s">
        <v>2179</v>
      </c>
      <c r="C960" s="166" t="s">
        <v>379</v>
      </c>
      <c r="D960" s="167">
        <v>8.77</v>
      </c>
      <c r="E960" s="167">
        <v>21.51</v>
      </c>
      <c r="F960" s="167">
        <v>30.28</v>
      </c>
      <c r="G960" s="140">
        <v>9</v>
      </c>
    </row>
    <row r="961" spans="1:7" x14ac:dyDescent="0.25">
      <c r="A961" s="164" t="s">
        <v>2180</v>
      </c>
      <c r="B961" s="165" t="s">
        <v>2181</v>
      </c>
      <c r="C961" s="166" t="s">
        <v>379</v>
      </c>
      <c r="D961" s="167">
        <v>9.3800000000000008</v>
      </c>
      <c r="E961" s="167">
        <v>25.43</v>
      </c>
      <c r="F961" s="167">
        <v>34.81</v>
      </c>
      <c r="G961" s="140">
        <v>9</v>
      </c>
    </row>
    <row r="962" spans="1:7" x14ac:dyDescent="0.25">
      <c r="A962" s="164" t="s">
        <v>2182</v>
      </c>
      <c r="B962" s="165" t="s">
        <v>2183</v>
      </c>
      <c r="C962" s="166" t="s">
        <v>379</v>
      </c>
      <c r="D962" s="167">
        <v>31.11</v>
      </c>
      <c r="E962" s="167">
        <v>25.43</v>
      </c>
      <c r="F962" s="167">
        <v>56.54</v>
      </c>
      <c r="G962" s="140">
        <v>9</v>
      </c>
    </row>
    <row r="963" spans="1:7" x14ac:dyDescent="0.25">
      <c r="A963" s="164" t="s">
        <v>2184</v>
      </c>
      <c r="B963" s="165" t="s">
        <v>2185</v>
      </c>
      <c r="C963" s="166" t="s">
        <v>379</v>
      </c>
      <c r="D963" s="167">
        <v>8.77</v>
      </c>
      <c r="E963" s="167">
        <v>15.65</v>
      </c>
      <c r="F963" s="167">
        <v>24.42</v>
      </c>
      <c r="G963" s="140">
        <v>9</v>
      </c>
    </row>
    <row r="964" spans="1:7" x14ac:dyDescent="0.25">
      <c r="A964" s="164" t="s">
        <v>2186</v>
      </c>
      <c r="B964" s="165" t="s">
        <v>2187</v>
      </c>
      <c r="C964" s="166" t="s">
        <v>379</v>
      </c>
      <c r="D964" s="167">
        <v>8.77</v>
      </c>
      <c r="E964" s="167">
        <v>27.39</v>
      </c>
      <c r="F964" s="167">
        <v>36.159999999999997</v>
      </c>
      <c r="G964" s="140">
        <v>9</v>
      </c>
    </row>
    <row r="965" spans="1:7" x14ac:dyDescent="0.25">
      <c r="A965" s="164" t="s">
        <v>2188</v>
      </c>
      <c r="B965" s="165" t="s">
        <v>2189</v>
      </c>
      <c r="C965" s="166" t="s">
        <v>437</v>
      </c>
      <c r="D965" s="167">
        <v>6.31</v>
      </c>
      <c r="E965" s="167">
        <v>44.3</v>
      </c>
      <c r="F965" s="167">
        <v>50.61</v>
      </c>
      <c r="G965" s="140">
        <v>9</v>
      </c>
    </row>
    <row r="966" spans="1:7" x14ac:dyDescent="0.25">
      <c r="A966" s="164" t="s">
        <v>2190</v>
      </c>
      <c r="B966" s="165" t="s">
        <v>2191</v>
      </c>
      <c r="C966" s="166" t="s">
        <v>437</v>
      </c>
      <c r="D966" s="167">
        <v>1.34</v>
      </c>
      <c r="E966" s="167">
        <v>20.62</v>
      </c>
      <c r="F966" s="167">
        <v>21.96</v>
      </c>
      <c r="G966" s="140">
        <v>9</v>
      </c>
    </row>
    <row r="967" spans="1:7" x14ac:dyDescent="0.25">
      <c r="A967" s="164" t="s">
        <v>2192</v>
      </c>
      <c r="B967" s="165" t="s">
        <v>2193</v>
      </c>
      <c r="C967" s="166" t="s">
        <v>437</v>
      </c>
      <c r="D967" s="167">
        <v>1.51</v>
      </c>
      <c r="E967" s="167">
        <v>20.62</v>
      </c>
      <c r="F967" s="167">
        <v>22.13</v>
      </c>
      <c r="G967" s="140">
        <v>9</v>
      </c>
    </row>
    <row r="968" spans="1:7" x14ac:dyDescent="0.25">
      <c r="A968" s="164" t="s">
        <v>2194</v>
      </c>
      <c r="B968" s="165" t="s">
        <v>2195</v>
      </c>
      <c r="C968" s="166" t="s">
        <v>437</v>
      </c>
      <c r="D968" s="167">
        <v>1.75</v>
      </c>
      <c r="E968" s="167">
        <v>20.62</v>
      </c>
      <c r="F968" s="167">
        <v>22.37</v>
      </c>
      <c r="G968" s="140">
        <v>9</v>
      </c>
    </row>
    <row r="969" spans="1:7" x14ac:dyDescent="0.25">
      <c r="A969" s="164" t="s">
        <v>2196</v>
      </c>
      <c r="B969" s="165" t="s">
        <v>2197</v>
      </c>
      <c r="C969" s="166" t="s">
        <v>437</v>
      </c>
      <c r="D969" s="167">
        <v>2.1800000000000002</v>
      </c>
      <c r="E969" s="167">
        <v>20.62</v>
      </c>
      <c r="F969" s="167">
        <v>22.8</v>
      </c>
      <c r="G969" s="140">
        <v>9</v>
      </c>
    </row>
    <row r="970" spans="1:7" x14ac:dyDescent="0.25">
      <c r="A970" s="164" t="s">
        <v>2198</v>
      </c>
      <c r="B970" s="165" t="s">
        <v>2199</v>
      </c>
      <c r="C970" s="166"/>
      <c r="D970" s="167"/>
      <c r="E970" s="167"/>
      <c r="F970" s="167"/>
      <c r="G970" s="140">
        <v>5</v>
      </c>
    </row>
    <row r="971" spans="1:7" x14ac:dyDescent="0.25">
      <c r="A971" s="164" t="s">
        <v>2200</v>
      </c>
      <c r="B971" s="165" t="s">
        <v>2201</v>
      </c>
      <c r="C971" s="166" t="s">
        <v>379</v>
      </c>
      <c r="D971" s="167">
        <v>4.8</v>
      </c>
      <c r="E971" s="167">
        <v>13</v>
      </c>
      <c r="F971" s="167">
        <v>17.8</v>
      </c>
      <c r="G971" s="140">
        <v>9</v>
      </c>
    </row>
    <row r="972" spans="1:7" x14ac:dyDescent="0.25">
      <c r="A972" s="164" t="s">
        <v>2202</v>
      </c>
      <c r="B972" s="165" t="s">
        <v>2203</v>
      </c>
      <c r="C972" s="166" t="s">
        <v>379</v>
      </c>
      <c r="D972" s="167">
        <v>6.72</v>
      </c>
      <c r="E972" s="167">
        <v>13</v>
      </c>
      <c r="F972" s="167">
        <v>19.72</v>
      </c>
      <c r="G972" s="140">
        <v>9</v>
      </c>
    </row>
    <row r="973" spans="1:7" x14ac:dyDescent="0.25">
      <c r="A973" s="164" t="s">
        <v>2204</v>
      </c>
      <c r="B973" s="165" t="s">
        <v>2205</v>
      </c>
      <c r="C973" s="166"/>
      <c r="D973" s="167"/>
      <c r="E973" s="167"/>
      <c r="F973" s="167"/>
      <c r="G973" s="140">
        <v>5</v>
      </c>
    </row>
    <row r="974" spans="1:7" x14ac:dyDescent="0.25">
      <c r="A974" s="164" t="s">
        <v>2206</v>
      </c>
      <c r="B974" s="165" t="s">
        <v>2207</v>
      </c>
      <c r="C974" s="166" t="s">
        <v>462</v>
      </c>
      <c r="D974" s="167">
        <v>435.74</v>
      </c>
      <c r="E974" s="167">
        <v>375.48</v>
      </c>
      <c r="F974" s="167">
        <v>811.22</v>
      </c>
      <c r="G974" s="140">
        <v>9</v>
      </c>
    </row>
    <row r="975" spans="1:7" ht="28.8" x14ac:dyDescent="0.25">
      <c r="A975" s="164" t="s">
        <v>102</v>
      </c>
      <c r="B975" s="165" t="s">
        <v>2208</v>
      </c>
      <c r="C975" s="166" t="s">
        <v>462</v>
      </c>
      <c r="D975" s="167">
        <v>512.12</v>
      </c>
      <c r="E975" s="167">
        <v>375.48</v>
      </c>
      <c r="F975" s="167">
        <v>887.6</v>
      </c>
      <c r="G975" s="140">
        <v>9</v>
      </c>
    </row>
    <row r="976" spans="1:7" ht="28.8" x14ac:dyDescent="0.25">
      <c r="A976" s="164" t="s">
        <v>103</v>
      </c>
      <c r="B976" s="165" t="s">
        <v>2209</v>
      </c>
      <c r="C976" s="166" t="s">
        <v>462</v>
      </c>
      <c r="D976" s="167">
        <v>549.41</v>
      </c>
      <c r="E976" s="167">
        <v>375.48</v>
      </c>
      <c r="F976" s="167">
        <v>924.89</v>
      </c>
      <c r="G976" s="140">
        <v>9</v>
      </c>
    </row>
    <row r="977" spans="1:7" x14ac:dyDescent="0.25">
      <c r="A977" s="164" t="s">
        <v>2210</v>
      </c>
      <c r="B977" s="165" t="s">
        <v>2211</v>
      </c>
      <c r="C977" s="166" t="s">
        <v>437</v>
      </c>
      <c r="D977" s="167">
        <v>28.1</v>
      </c>
      <c r="E977" s="167">
        <v>43.63</v>
      </c>
      <c r="F977" s="167">
        <v>71.73</v>
      </c>
      <c r="G977" s="140">
        <v>9</v>
      </c>
    </row>
    <row r="978" spans="1:7" x14ac:dyDescent="0.25">
      <c r="A978" s="164" t="s">
        <v>2212</v>
      </c>
      <c r="B978" s="165" t="s">
        <v>2213</v>
      </c>
      <c r="C978" s="166" t="s">
        <v>437</v>
      </c>
      <c r="D978" s="167">
        <v>13.83</v>
      </c>
      <c r="E978" s="167">
        <v>59.4</v>
      </c>
      <c r="F978" s="167">
        <v>73.23</v>
      </c>
      <c r="G978" s="140">
        <v>9</v>
      </c>
    </row>
    <row r="979" spans="1:7" x14ac:dyDescent="0.25">
      <c r="A979" s="164" t="s">
        <v>2214</v>
      </c>
      <c r="B979" s="165" t="s">
        <v>2215</v>
      </c>
      <c r="C979" s="166"/>
      <c r="D979" s="167"/>
      <c r="E979" s="167"/>
      <c r="F979" s="167"/>
      <c r="G979" s="140">
        <v>5</v>
      </c>
    </row>
    <row r="980" spans="1:7" x14ac:dyDescent="0.25">
      <c r="A980" s="164" t="s">
        <v>2216</v>
      </c>
      <c r="B980" s="165" t="s">
        <v>2217</v>
      </c>
      <c r="C980" s="166" t="s">
        <v>379</v>
      </c>
      <c r="D980" s="167">
        <v>86.98</v>
      </c>
      <c r="E980" s="167">
        <v>7.06</v>
      </c>
      <c r="F980" s="167">
        <v>94.04</v>
      </c>
      <c r="G980" s="140">
        <v>9</v>
      </c>
    </row>
    <row r="981" spans="1:7" x14ac:dyDescent="0.25">
      <c r="A981" s="164" t="s">
        <v>2218</v>
      </c>
      <c r="B981" s="165" t="s">
        <v>2219</v>
      </c>
      <c r="C981" s="166" t="s">
        <v>437</v>
      </c>
      <c r="D981" s="167">
        <v>45.93</v>
      </c>
      <c r="E981" s="167">
        <v>1.76</v>
      </c>
      <c r="F981" s="167">
        <v>47.69</v>
      </c>
      <c r="G981" s="140">
        <v>9</v>
      </c>
    </row>
    <row r="982" spans="1:7" x14ac:dyDescent="0.25">
      <c r="A982" s="164" t="s">
        <v>2220</v>
      </c>
      <c r="B982" s="165" t="s">
        <v>2221</v>
      </c>
      <c r="C982" s="166" t="s">
        <v>437</v>
      </c>
      <c r="D982" s="167">
        <v>80.02</v>
      </c>
      <c r="E982" s="167">
        <v>2.12</v>
      </c>
      <c r="F982" s="167">
        <v>82.14</v>
      </c>
      <c r="G982" s="140">
        <v>9</v>
      </c>
    </row>
    <row r="983" spans="1:7" x14ac:dyDescent="0.25">
      <c r="A983" s="164" t="s">
        <v>2222</v>
      </c>
      <c r="B983" s="165" t="s">
        <v>2223</v>
      </c>
      <c r="C983" s="166" t="s">
        <v>437</v>
      </c>
      <c r="D983" s="167">
        <v>42.26</v>
      </c>
      <c r="E983" s="167">
        <v>3.53</v>
      </c>
      <c r="F983" s="167">
        <v>45.79</v>
      </c>
      <c r="G983" s="140">
        <v>9</v>
      </c>
    </row>
    <row r="984" spans="1:7" ht="28.8" x14ac:dyDescent="0.25">
      <c r="A984" s="164" t="s">
        <v>2224</v>
      </c>
      <c r="B984" s="165" t="s">
        <v>2225</v>
      </c>
      <c r="C984" s="166" t="s">
        <v>437</v>
      </c>
      <c r="D984" s="167">
        <v>140.03</v>
      </c>
      <c r="E984" s="167">
        <v>0.42</v>
      </c>
      <c r="F984" s="167">
        <v>140.44999999999999</v>
      </c>
      <c r="G984" s="140">
        <v>9</v>
      </c>
    </row>
    <row r="985" spans="1:7" x14ac:dyDescent="0.25">
      <c r="A985" s="164" t="s">
        <v>2226</v>
      </c>
      <c r="B985" s="165" t="s">
        <v>2227</v>
      </c>
      <c r="C985" s="166" t="s">
        <v>379</v>
      </c>
      <c r="D985" s="167">
        <v>290.55</v>
      </c>
      <c r="E985" s="167">
        <v>4.2300000000000004</v>
      </c>
      <c r="F985" s="167">
        <v>294.77999999999997</v>
      </c>
      <c r="G985" s="140">
        <v>9</v>
      </c>
    </row>
    <row r="986" spans="1:7" x14ac:dyDescent="0.25">
      <c r="A986" s="164" t="s">
        <v>2228</v>
      </c>
      <c r="B986" s="165" t="s">
        <v>2229</v>
      </c>
      <c r="C986" s="166"/>
      <c r="D986" s="167"/>
      <c r="E986" s="167"/>
      <c r="F986" s="167"/>
      <c r="G986" s="140">
        <v>5</v>
      </c>
    </row>
    <row r="987" spans="1:7" x14ac:dyDescent="0.25">
      <c r="A987" s="164" t="s">
        <v>2230</v>
      </c>
      <c r="B987" s="165" t="s">
        <v>2231</v>
      </c>
      <c r="C987" s="166" t="s">
        <v>379</v>
      </c>
      <c r="D987" s="167">
        <v>83.08</v>
      </c>
      <c r="E987" s="167">
        <v>7.06</v>
      </c>
      <c r="F987" s="167">
        <v>90.14</v>
      </c>
      <c r="G987" s="140">
        <v>9</v>
      </c>
    </row>
    <row r="988" spans="1:7" x14ac:dyDescent="0.25">
      <c r="A988" s="164" t="s">
        <v>2232</v>
      </c>
      <c r="B988" s="165" t="s">
        <v>2233</v>
      </c>
      <c r="C988" s="166" t="s">
        <v>437</v>
      </c>
      <c r="D988" s="167">
        <v>38.71</v>
      </c>
      <c r="E988" s="167">
        <v>1.76</v>
      </c>
      <c r="F988" s="167">
        <v>40.47</v>
      </c>
      <c r="G988" s="140">
        <v>9</v>
      </c>
    </row>
    <row r="989" spans="1:7" x14ac:dyDescent="0.25">
      <c r="A989" s="164" t="s">
        <v>2234</v>
      </c>
      <c r="B989" s="165" t="s">
        <v>2235</v>
      </c>
      <c r="C989" s="166" t="s">
        <v>437</v>
      </c>
      <c r="D989" s="167">
        <v>78.819999999999993</v>
      </c>
      <c r="E989" s="167">
        <v>2.12</v>
      </c>
      <c r="F989" s="167">
        <v>80.94</v>
      </c>
      <c r="G989" s="140">
        <v>9</v>
      </c>
    </row>
    <row r="990" spans="1:7" x14ac:dyDescent="0.25">
      <c r="A990" s="164" t="s">
        <v>2236</v>
      </c>
      <c r="B990" s="165" t="s">
        <v>2237</v>
      </c>
      <c r="C990" s="166" t="s">
        <v>437</v>
      </c>
      <c r="D990" s="167">
        <v>82.82</v>
      </c>
      <c r="E990" s="167">
        <v>2.12</v>
      </c>
      <c r="F990" s="167">
        <v>84.94</v>
      </c>
      <c r="G990" s="140">
        <v>9</v>
      </c>
    </row>
    <row r="991" spans="1:7" x14ac:dyDescent="0.25">
      <c r="A991" s="164" t="s">
        <v>2238</v>
      </c>
      <c r="B991" s="165" t="s">
        <v>2239</v>
      </c>
      <c r="C991" s="166" t="s">
        <v>437</v>
      </c>
      <c r="D991" s="167">
        <v>40.590000000000003</v>
      </c>
      <c r="E991" s="167">
        <v>3.53</v>
      </c>
      <c r="F991" s="167">
        <v>44.12</v>
      </c>
      <c r="G991" s="140">
        <v>9</v>
      </c>
    </row>
    <row r="992" spans="1:7" x14ac:dyDescent="0.25">
      <c r="A992" s="164" t="s">
        <v>2240</v>
      </c>
      <c r="B992" s="165" t="s">
        <v>2241</v>
      </c>
      <c r="C992" s="166" t="s">
        <v>437</v>
      </c>
      <c r="D992" s="167">
        <v>78.78</v>
      </c>
      <c r="E992" s="167"/>
      <c r="F992" s="167">
        <v>78.78</v>
      </c>
      <c r="G992" s="140">
        <v>9</v>
      </c>
    </row>
    <row r="993" spans="1:7" x14ac:dyDescent="0.25">
      <c r="A993" s="164" t="s">
        <v>2242</v>
      </c>
      <c r="B993" s="165" t="s">
        <v>2243</v>
      </c>
      <c r="C993" s="166" t="s">
        <v>379</v>
      </c>
      <c r="D993" s="167">
        <v>165.3</v>
      </c>
      <c r="E993" s="167"/>
      <c r="F993" s="167">
        <v>165.3</v>
      </c>
      <c r="G993" s="140">
        <v>9</v>
      </c>
    </row>
    <row r="994" spans="1:7" ht="28.8" x14ac:dyDescent="0.25">
      <c r="A994" s="164" t="s">
        <v>2244</v>
      </c>
      <c r="B994" s="165" t="s">
        <v>2245</v>
      </c>
      <c r="C994" s="166" t="s">
        <v>376</v>
      </c>
      <c r="D994" s="167">
        <v>2858.79</v>
      </c>
      <c r="E994" s="167"/>
      <c r="F994" s="167">
        <v>2858.79</v>
      </c>
      <c r="G994" s="140">
        <v>9</v>
      </c>
    </row>
    <row r="995" spans="1:7" x14ac:dyDescent="0.25">
      <c r="A995" s="164" t="s">
        <v>2246</v>
      </c>
      <c r="B995" s="165" t="s">
        <v>2247</v>
      </c>
      <c r="C995" s="166"/>
      <c r="D995" s="167"/>
      <c r="E995" s="167"/>
      <c r="F995" s="167"/>
      <c r="G995" s="140">
        <v>5</v>
      </c>
    </row>
    <row r="996" spans="1:7" x14ac:dyDescent="0.25">
      <c r="A996" s="164" t="s">
        <v>2248</v>
      </c>
      <c r="B996" s="165" t="s">
        <v>2249</v>
      </c>
      <c r="C996" s="166" t="s">
        <v>379</v>
      </c>
      <c r="D996" s="167">
        <v>33.32</v>
      </c>
      <c r="E996" s="167">
        <v>49.59</v>
      </c>
      <c r="F996" s="167">
        <v>82.91</v>
      </c>
      <c r="G996" s="140">
        <v>9</v>
      </c>
    </row>
    <row r="997" spans="1:7" ht="28.8" x14ac:dyDescent="0.25">
      <c r="A997" s="164" t="s">
        <v>2250</v>
      </c>
      <c r="B997" s="165" t="s">
        <v>2251</v>
      </c>
      <c r="C997" s="166" t="s">
        <v>437</v>
      </c>
      <c r="D997" s="167">
        <v>82.21</v>
      </c>
      <c r="E997" s="167">
        <v>17.64</v>
      </c>
      <c r="F997" s="167">
        <v>99.85</v>
      </c>
      <c r="G997" s="140">
        <v>9</v>
      </c>
    </row>
    <row r="998" spans="1:7" ht="28.8" x14ac:dyDescent="0.25">
      <c r="A998" s="164" t="s">
        <v>2252</v>
      </c>
      <c r="B998" s="165" t="s">
        <v>2253</v>
      </c>
      <c r="C998" s="166" t="s">
        <v>437</v>
      </c>
      <c r="D998" s="167">
        <v>11.16</v>
      </c>
      <c r="E998" s="167"/>
      <c r="F998" s="167">
        <v>11.16</v>
      </c>
      <c r="G998" s="140">
        <v>9</v>
      </c>
    </row>
    <row r="999" spans="1:7" x14ac:dyDescent="0.25">
      <c r="A999" s="164" t="s">
        <v>2254</v>
      </c>
      <c r="B999" s="165" t="s">
        <v>2255</v>
      </c>
      <c r="C999" s="166" t="s">
        <v>379</v>
      </c>
      <c r="D999" s="167">
        <v>146.6</v>
      </c>
      <c r="E999" s="167">
        <v>17.64</v>
      </c>
      <c r="F999" s="167">
        <v>164.24</v>
      </c>
      <c r="G999" s="140">
        <v>9</v>
      </c>
    </row>
    <row r="1000" spans="1:7" x14ac:dyDescent="0.25">
      <c r="A1000" s="164" t="s">
        <v>2256</v>
      </c>
      <c r="B1000" s="165" t="s">
        <v>2257</v>
      </c>
      <c r="C1000" s="166" t="s">
        <v>379</v>
      </c>
      <c r="D1000" s="167">
        <v>11.61</v>
      </c>
      <c r="E1000" s="167">
        <v>19.45</v>
      </c>
      <c r="F1000" s="167">
        <v>31.06</v>
      </c>
      <c r="G1000" s="140">
        <v>9</v>
      </c>
    </row>
    <row r="1001" spans="1:7" x14ac:dyDescent="0.25">
      <c r="A1001" s="164" t="s">
        <v>2258</v>
      </c>
      <c r="B1001" s="165" t="s">
        <v>2259</v>
      </c>
      <c r="C1001" s="166"/>
      <c r="D1001" s="167"/>
      <c r="E1001" s="167"/>
      <c r="F1001" s="167"/>
      <c r="G1001" s="140">
        <v>5</v>
      </c>
    </row>
    <row r="1002" spans="1:7" x14ac:dyDescent="0.25">
      <c r="A1002" s="164" t="s">
        <v>2260</v>
      </c>
      <c r="B1002" s="165" t="s">
        <v>2261</v>
      </c>
      <c r="C1002" s="166" t="s">
        <v>379</v>
      </c>
      <c r="D1002" s="167">
        <v>44.56</v>
      </c>
      <c r="E1002" s="167"/>
      <c r="F1002" s="167">
        <v>44.56</v>
      </c>
      <c r="G1002" s="140">
        <v>9</v>
      </c>
    </row>
    <row r="1003" spans="1:7" ht="28.8" x14ac:dyDescent="0.25">
      <c r="A1003" s="164" t="s">
        <v>2262</v>
      </c>
      <c r="B1003" s="165" t="s">
        <v>2263</v>
      </c>
      <c r="C1003" s="166" t="s">
        <v>379</v>
      </c>
      <c r="D1003" s="167">
        <v>40.270000000000003</v>
      </c>
      <c r="E1003" s="167"/>
      <c r="F1003" s="167">
        <v>40.270000000000003</v>
      </c>
      <c r="G1003" s="140">
        <v>9</v>
      </c>
    </row>
    <row r="1004" spans="1:7" ht="28.8" x14ac:dyDescent="0.25">
      <c r="A1004" s="164" t="s">
        <v>2264</v>
      </c>
      <c r="B1004" s="165" t="s">
        <v>2265</v>
      </c>
      <c r="C1004" s="166" t="s">
        <v>437</v>
      </c>
      <c r="D1004" s="167">
        <v>45.7</v>
      </c>
      <c r="E1004" s="167"/>
      <c r="F1004" s="167">
        <v>45.7</v>
      </c>
      <c r="G1004" s="140">
        <v>9</v>
      </c>
    </row>
    <row r="1005" spans="1:7" x14ac:dyDescent="0.25">
      <c r="A1005" s="164" t="s">
        <v>2266</v>
      </c>
      <c r="B1005" s="165" t="s">
        <v>2267</v>
      </c>
      <c r="C1005" s="166" t="s">
        <v>437</v>
      </c>
      <c r="D1005" s="167">
        <v>35.74</v>
      </c>
      <c r="E1005" s="167"/>
      <c r="F1005" s="167">
        <v>35.74</v>
      </c>
      <c r="G1005" s="140">
        <v>9</v>
      </c>
    </row>
    <row r="1006" spans="1:7" ht="28.8" x14ac:dyDescent="0.25">
      <c r="A1006" s="164" t="s">
        <v>2268</v>
      </c>
      <c r="B1006" s="165" t="s">
        <v>2269</v>
      </c>
      <c r="C1006" s="166" t="s">
        <v>437</v>
      </c>
      <c r="D1006" s="167"/>
      <c r="E1006" s="167">
        <v>39.119999999999997</v>
      </c>
      <c r="F1006" s="167">
        <v>39.119999999999997</v>
      </c>
      <c r="G1006" s="140">
        <v>9</v>
      </c>
    </row>
    <row r="1007" spans="1:7" x14ac:dyDescent="0.25">
      <c r="A1007" s="164" t="s">
        <v>2270</v>
      </c>
      <c r="B1007" s="165" t="s">
        <v>2271</v>
      </c>
      <c r="C1007" s="166" t="s">
        <v>379</v>
      </c>
      <c r="D1007" s="167">
        <v>11.42</v>
      </c>
      <c r="E1007" s="167">
        <v>19.93</v>
      </c>
      <c r="F1007" s="167">
        <v>31.35</v>
      </c>
      <c r="G1007" s="140">
        <v>9</v>
      </c>
    </row>
    <row r="1008" spans="1:7" x14ac:dyDescent="0.25">
      <c r="A1008" s="164" t="s">
        <v>2272</v>
      </c>
      <c r="B1008" s="165" t="s">
        <v>2273</v>
      </c>
      <c r="C1008" s="166" t="s">
        <v>379</v>
      </c>
      <c r="D1008" s="167">
        <v>25.67</v>
      </c>
      <c r="E1008" s="167">
        <v>19.93</v>
      </c>
      <c r="F1008" s="167">
        <v>45.6</v>
      </c>
      <c r="G1008" s="140">
        <v>9</v>
      </c>
    </row>
    <row r="1009" spans="1:7" x14ac:dyDescent="0.25">
      <c r="A1009" s="164" t="s">
        <v>2274</v>
      </c>
      <c r="B1009" s="165" t="s">
        <v>2275</v>
      </c>
      <c r="C1009" s="166" t="s">
        <v>437</v>
      </c>
      <c r="D1009" s="167">
        <v>6.09</v>
      </c>
      <c r="E1009" s="167">
        <v>10.39</v>
      </c>
      <c r="F1009" s="167">
        <v>16.48</v>
      </c>
      <c r="G1009" s="140">
        <v>9</v>
      </c>
    </row>
    <row r="1010" spans="1:7" x14ac:dyDescent="0.25">
      <c r="A1010" s="164" t="s">
        <v>2276</v>
      </c>
      <c r="B1010" s="165" t="s">
        <v>2277</v>
      </c>
      <c r="C1010" s="166" t="s">
        <v>437</v>
      </c>
      <c r="D1010" s="167">
        <v>13.69</v>
      </c>
      <c r="E1010" s="167">
        <v>10.39</v>
      </c>
      <c r="F1010" s="167">
        <v>24.08</v>
      </c>
      <c r="G1010" s="140">
        <v>9</v>
      </c>
    </row>
    <row r="1011" spans="1:7" x14ac:dyDescent="0.25">
      <c r="A1011" s="164" t="s">
        <v>2278</v>
      </c>
      <c r="B1011" s="165" t="s">
        <v>104</v>
      </c>
      <c r="C1011" s="166"/>
      <c r="D1011" s="167"/>
      <c r="E1011" s="167"/>
      <c r="F1011" s="167"/>
      <c r="G1011" s="140">
        <v>2</v>
      </c>
    </row>
    <row r="1012" spans="1:7" x14ac:dyDescent="0.25">
      <c r="A1012" s="164" t="s">
        <v>2279</v>
      </c>
      <c r="B1012" s="165" t="s">
        <v>2280</v>
      </c>
      <c r="C1012" s="166"/>
      <c r="D1012" s="167"/>
      <c r="E1012" s="167"/>
      <c r="F1012" s="167"/>
      <c r="G1012" s="140">
        <v>5</v>
      </c>
    </row>
    <row r="1013" spans="1:7" ht="28.8" x14ac:dyDescent="0.25">
      <c r="A1013" s="164" t="s">
        <v>2281</v>
      </c>
      <c r="B1013" s="165" t="s">
        <v>2282</v>
      </c>
      <c r="C1013" s="166" t="s">
        <v>379</v>
      </c>
      <c r="D1013" s="167">
        <v>53.51</v>
      </c>
      <c r="E1013" s="167">
        <v>11.26</v>
      </c>
      <c r="F1013" s="167">
        <v>64.77</v>
      </c>
      <c r="G1013" s="140">
        <v>9</v>
      </c>
    </row>
    <row r="1014" spans="1:7" x14ac:dyDescent="0.25">
      <c r="A1014" s="164" t="s">
        <v>2283</v>
      </c>
      <c r="B1014" s="165" t="s">
        <v>2284</v>
      </c>
      <c r="C1014" s="166"/>
      <c r="D1014" s="167"/>
      <c r="E1014" s="167"/>
      <c r="F1014" s="167"/>
      <c r="G1014" s="140">
        <v>5</v>
      </c>
    </row>
    <row r="1015" spans="1:7" ht="43.2" x14ac:dyDescent="0.25">
      <c r="A1015" s="164" t="s">
        <v>2285</v>
      </c>
      <c r="B1015" s="165" t="s">
        <v>2286</v>
      </c>
      <c r="C1015" s="166" t="s">
        <v>379</v>
      </c>
      <c r="D1015" s="167">
        <v>31.02</v>
      </c>
      <c r="E1015" s="167">
        <v>13.33</v>
      </c>
      <c r="F1015" s="167">
        <v>44.35</v>
      </c>
      <c r="G1015" s="140">
        <v>9</v>
      </c>
    </row>
    <row r="1016" spans="1:7" ht="43.2" x14ac:dyDescent="0.25">
      <c r="A1016" s="164" t="s">
        <v>2287</v>
      </c>
      <c r="B1016" s="165" t="s">
        <v>2288</v>
      </c>
      <c r="C1016" s="166" t="s">
        <v>437</v>
      </c>
      <c r="D1016" s="167">
        <v>5.09</v>
      </c>
      <c r="E1016" s="167">
        <v>1.07</v>
      </c>
      <c r="F1016" s="167">
        <v>6.16</v>
      </c>
      <c r="G1016" s="140">
        <v>9</v>
      </c>
    </row>
    <row r="1017" spans="1:7" ht="43.2" x14ac:dyDescent="0.25">
      <c r="A1017" s="164" t="s">
        <v>2289</v>
      </c>
      <c r="B1017" s="165" t="s">
        <v>2290</v>
      </c>
      <c r="C1017" s="166" t="s">
        <v>379</v>
      </c>
      <c r="D1017" s="167">
        <v>146.72</v>
      </c>
      <c r="E1017" s="167">
        <v>13.33</v>
      </c>
      <c r="F1017" s="167">
        <v>160.05000000000001</v>
      </c>
      <c r="G1017" s="140">
        <v>9</v>
      </c>
    </row>
    <row r="1018" spans="1:7" ht="57.6" x14ac:dyDescent="0.25">
      <c r="A1018" s="164" t="s">
        <v>2291</v>
      </c>
      <c r="B1018" s="165" t="s">
        <v>2292</v>
      </c>
      <c r="C1018" s="166" t="s">
        <v>437</v>
      </c>
      <c r="D1018" s="167">
        <v>24.67</v>
      </c>
      <c r="E1018" s="167">
        <v>1.07</v>
      </c>
      <c r="F1018" s="167">
        <v>25.74</v>
      </c>
      <c r="G1018" s="140">
        <v>9</v>
      </c>
    </row>
    <row r="1019" spans="1:7" ht="43.2" x14ac:dyDescent="0.25">
      <c r="A1019" s="164" t="s">
        <v>2293</v>
      </c>
      <c r="B1019" s="165" t="s">
        <v>2294</v>
      </c>
      <c r="C1019" s="166" t="s">
        <v>379</v>
      </c>
      <c r="D1019" s="167">
        <v>50.18</v>
      </c>
      <c r="E1019" s="167">
        <v>13.33</v>
      </c>
      <c r="F1019" s="167">
        <v>63.51</v>
      </c>
      <c r="G1019" s="140">
        <v>9</v>
      </c>
    </row>
    <row r="1020" spans="1:7" ht="43.2" x14ac:dyDescent="0.25">
      <c r="A1020" s="164" t="s">
        <v>2295</v>
      </c>
      <c r="B1020" s="165" t="s">
        <v>2296</v>
      </c>
      <c r="C1020" s="166" t="s">
        <v>437</v>
      </c>
      <c r="D1020" s="167">
        <v>8.17</v>
      </c>
      <c r="E1020" s="167">
        <v>1.07</v>
      </c>
      <c r="F1020" s="167">
        <v>9.24</v>
      </c>
      <c r="G1020" s="140">
        <v>9</v>
      </c>
    </row>
    <row r="1021" spans="1:7" ht="43.2" x14ac:dyDescent="0.25">
      <c r="A1021" s="164" t="s">
        <v>2297</v>
      </c>
      <c r="B1021" s="165" t="s">
        <v>2298</v>
      </c>
      <c r="C1021" s="166" t="s">
        <v>379</v>
      </c>
      <c r="D1021" s="167">
        <v>36.17</v>
      </c>
      <c r="E1021" s="167">
        <v>13.33</v>
      </c>
      <c r="F1021" s="167">
        <v>49.5</v>
      </c>
      <c r="G1021" s="140">
        <v>9</v>
      </c>
    </row>
    <row r="1022" spans="1:7" ht="57.6" x14ac:dyDescent="0.25">
      <c r="A1022" s="164" t="s">
        <v>2299</v>
      </c>
      <c r="B1022" s="165" t="s">
        <v>2300</v>
      </c>
      <c r="C1022" s="166" t="s">
        <v>437</v>
      </c>
      <c r="D1022" s="167">
        <v>5.78</v>
      </c>
      <c r="E1022" s="167">
        <v>1.07</v>
      </c>
      <c r="F1022" s="167">
        <v>6.85</v>
      </c>
      <c r="G1022" s="140">
        <v>9</v>
      </c>
    </row>
    <row r="1023" spans="1:7" ht="28.8" x14ac:dyDescent="0.25">
      <c r="A1023" s="164" t="s">
        <v>2301</v>
      </c>
      <c r="B1023" s="165" t="s">
        <v>2302</v>
      </c>
      <c r="C1023" s="166" t="s">
        <v>379</v>
      </c>
      <c r="D1023" s="167">
        <v>11.3</v>
      </c>
      <c r="E1023" s="167">
        <v>56.03</v>
      </c>
      <c r="F1023" s="167">
        <v>67.33</v>
      </c>
      <c r="G1023" s="140">
        <v>9</v>
      </c>
    </row>
    <row r="1024" spans="1:7" ht="28.8" x14ac:dyDescent="0.25">
      <c r="A1024" s="164" t="s">
        <v>2303</v>
      </c>
      <c r="B1024" s="165" t="s">
        <v>2304</v>
      </c>
      <c r="C1024" s="166" t="s">
        <v>379</v>
      </c>
      <c r="D1024" s="167">
        <v>1.18</v>
      </c>
      <c r="E1024" s="167">
        <v>8.9</v>
      </c>
      <c r="F1024" s="167">
        <v>10.08</v>
      </c>
      <c r="G1024" s="140">
        <v>9</v>
      </c>
    </row>
    <row r="1025" spans="1:7" ht="28.8" x14ac:dyDescent="0.25">
      <c r="A1025" s="164" t="s">
        <v>2305</v>
      </c>
      <c r="B1025" s="165" t="s">
        <v>2306</v>
      </c>
      <c r="C1025" s="166" t="s">
        <v>379</v>
      </c>
      <c r="D1025" s="167">
        <v>2.66</v>
      </c>
      <c r="E1025" s="167">
        <v>8.9</v>
      </c>
      <c r="F1025" s="167">
        <v>11.56</v>
      </c>
      <c r="G1025" s="140">
        <v>9</v>
      </c>
    </row>
    <row r="1026" spans="1:7" ht="28.8" x14ac:dyDescent="0.25">
      <c r="A1026" s="164" t="s">
        <v>2307</v>
      </c>
      <c r="B1026" s="165" t="s">
        <v>2308</v>
      </c>
      <c r="C1026" s="166" t="s">
        <v>379</v>
      </c>
      <c r="D1026" s="167">
        <v>2.36</v>
      </c>
      <c r="E1026" s="167">
        <v>8.9</v>
      </c>
      <c r="F1026" s="167">
        <v>11.26</v>
      </c>
      <c r="G1026" s="140">
        <v>9</v>
      </c>
    </row>
    <row r="1027" spans="1:7" ht="28.8" x14ac:dyDescent="0.25">
      <c r="A1027" s="164" t="s">
        <v>2309</v>
      </c>
      <c r="B1027" s="165" t="s">
        <v>2310</v>
      </c>
      <c r="C1027" s="166" t="s">
        <v>379</v>
      </c>
      <c r="D1027" s="167">
        <v>6.64</v>
      </c>
      <c r="E1027" s="167">
        <v>8.9</v>
      </c>
      <c r="F1027" s="167">
        <v>15.54</v>
      </c>
      <c r="G1027" s="140">
        <v>9</v>
      </c>
    </row>
    <row r="1028" spans="1:7" ht="28.8" x14ac:dyDescent="0.25">
      <c r="A1028" s="164" t="s">
        <v>2311</v>
      </c>
      <c r="B1028" s="165" t="s">
        <v>2312</v>
      </c>
      <c r="C1028" s="166" t="s">
        <v>437</v>
      </c>
      <c r="D1028" s="167">
        <v>0.12</v>
      </c>
      <c r="E1028" s="167">
        <v>0.99</v>
      </c>
      <c r="F1028" s="167">
        <v>1.1100000000000001</v>
      </c>
      <c r="G1028" s="140">
        <v>9</v>
      </c>
    </row>
    <row r="1029" spans="1:7" ht="43.2" x14ac:dyDescent="0.25">
      <c r="A1029" s="164" t="s">
        <v>2313</v>
      </c>
      <c r="B1029" s="165" t="s">
        <v>2314</v>
      </c>
      <c r="C1029" s="166" t="s">
        <v>437</v>
      </c>
      <c r="D1029" s="167">
        <v>0.27</v>
      </c>
      <c r="E1029" s="167">
        <v>0.99</v>
      </c>
      <c r="F1029" s="167">
        <v>1.26</v>
      </c>
      <c r="G1029" s="140">
        <v>9</v>
      </c>
    </row>
    <row r="1030" spans="1:7" ht="28.8" x14ac:dyDescent="0.25">
      <c r="A1030" s="164" t="s">
        <v>2315</v>
      </c>
      <c r="B1030" s="165" t="s">
        <v>2316</v>
      </c>
      <c r="C1030" s="166" t="s">
        <v>437</v>
      </c>
      <c r="D1030" s="167">
        <v>0.24</v>
      </c>
      <c r="E1030" s="167">
        <v>0.99</v>
      </c>
      <c r="F1030" s="167">
        <v>1.23</v>
      </c>
      <c r="G1030" s="140">
        <v>9</v>
      </c>
    </row>
    <row r="1031" spans="1:7" ht="43.2" x14ac:dyDescent="0.25">
      <c r="A1031" s="164" t="s">
        <v>2317</v>
      </c>
      <c r="B1031" s="165" t="s">
        <v>2318</v>
      </c>
      <c r="C1031" s="166" t="s">
        <v>437</v>
      </c>
      <c r="D1031" s="167">
        <v>0.66</v>
      </c>
      <c r="E1031" s="167">
        <v>0.99</v>
      </c>
      <c r="F1031" s="167">
        <v>1.65</v>
      </c>
      <c r="G1031" s="140">
        <v>9</v>
      </c>
    </row>
    <row r="1032" spans="1:7" x14ac:dyDescent="0.25">
      <c r="A1032" s="164" t="s">
        <v>2319</v>
      </c>
      <c r="B1032" s="165" t="s">
        <v>2320</v>
      </c>
      <c r="C1032" s="166"/>
      <c r="D1032" s="167"/>
      <c r="E1032" s="167"/>
      <c r="F1032" s="167"/>
      <c r="G1032" s="140">
        <v>5</v>
      </c>
    </row>
    <row r="1033" spans="1:7" ht="43.2" x14ac:dyDescent="0.25">
      <c r="A1033" s="164" t="s">
        <v>2321</v>
      </c>
      <c r="B1033" s="165" t="s">
        <v>2322</v>
      </c>
      <c r="C1033" s="166" t="s">
        <v>379</v>
      </c>
      <c r="D1033" s="167">
        <v>133.35</v>
      </c>
      <c r="E1033" s="167">
        <v>13.33</v>
      </c>
      <c r="F1033" s="167">
        <v>146.68</v>
      </c>
      <c r="G1033" s="140">
        <v>9</v>
      </c>
    </row>
    <row r="1034" spans="1:7" ht="43.2" x14ac:dyDescent="0.25">
      <c r="A1034" s="164" t="s">
        <v>2323</v>
      </c>
      <c r="B1034" s="165" t="s">
        <v>2324</v>
      </c>
      <c r="C1034" s="166" t="s">
        <v>379</v>
      </c>
      <c r="D1034" s="167">
        <v>172.42</v>
      </c>
      <c r="E1034" s="167">
        <v>13.33</v>
      </c>
      <c r="F1034" s="167">
        <v>185.75</v>
      </c>
      <c r="G1034" s="140">
        <v>9</v>
      </c>
    </row>
    <row r="1035" spans="1:7" ht="43.2" x14ac:dyDescent="0.25">
      <c r="A1035" s="164" t="s">
        <v>2325</v>
      </c>
      <c r="B1035" s="165" t="s">
        <v>2326</v>
      </c>
      <c r="C1035" s="166" t="s">
        <v>379</v>
      </c>
      <c r="D1035" s="167">
        <v>146.15</v>
      </c>
      <c r="E1035" s="167">
        <v>13.33</v>
      </c>
      <c r="F1035" s="167">
        <v>159.47999999999999</v>
      </c>
      <c r="G1035" s="140">
        <v>9</v>
      </c>
    </row>
    <row r="1036" spans="1:7" ht="43.2" x14ac:dyDescent="0.25">
      <c r="A1036" s="164" t="s">
        <v>2327</v>
      </c>
      <c r="B1036" s="165" t="s">
        <v>2328</v>
      </c>
      <c r="C1036" s="166" t="s">
        <v>437</v>
      </c>
      <c r="D1036" s="167">
        <v>41.25</v>
      </c>
      <c r="E1036" s="167">
        <v>1.34</v>
      </c>
      <c r="F1036" s="167">
        <v>42.59</v>
      </c>
      <c r="G1036" s="140">
        <v>9</v>
      </c>
    </row>
    <row r="1037" spans="1:7" ht="57.6" x14ac:dyDescent="0.25">
      <c r="A1037" s="164" t="s">
        <v>2329</v>
      </c>
      <c r="B1037" s="165" t="s">
        <v>2330</v>
      </c>
      <c r="C1037" s="166" t="s">
        <v>379</v>
      </c>
      <c r="D1037" s="167">
        <v>229.56</v>
      </c>
      <c r="E1037" s="167">
        <v>13.33</v>
      </c>
      <c r="F1037" s="167">
        <v>242.89</v>
      </c>
      <c r="G1037" s="140">
        <v>9</v>
      </c>
    </row>
    <row r="1038" spans="1:7" ht="57.6" x14ac:dyDescent="0.25">
      <c r="A1038" s="164" t="s">
        <v>2331</v>
      </c>
      <c r="B1038" s="165" t="s">
        <v>2332</v>
      </c>
      <c r="C1038" s="166" t="s">
        <v>437</v>
      </c>
      <c r="D1038" s="167">
        <v>53.16</v>
      </c>
      <c r="E1038" s="167">
        <v>1.34</v>
      </c>
      <c r="F1038" s="167">
        <v>54.5</v>
      </c>
      <c r="G1038" s="140">
        <v>9</v>
      </c>
    </row>
    <row r="1039" spans="1:7" ht="43.2" x14ac:dyDescent="0.25">
      <c r="A1039" s="164" t="s">
        <v>2333</v>
      </c>
      <c r="B1039" s="165" t="s">
        <v>2334</v>
      </c>
      <c r="C1039" s="166" t="s">
        <v>379</v>
      </c>
      <c r="D1039" s="167">
        <v>34.85</v>
      </c>
      <c r="E1039" s="167">
        <v>8.9</v>
      </c>
      <c r="F1039" s="167">
        <v>43.75</v>
      </c>
      <c r="G1039" s="140">
        <v>9</v>
      </c>
    </row>
    <row r="1040" spans="1:7" ht="43.2" x14ac:dyDescent="0.25">
      <c r="A1040" s="164" t="s">
        <v>2335</v>
      </c>
      <c r="B1040" s="165" t="s">
        <v>2336</v>
      </c>
      <c r="C1040" s="166" t="s">
        <v>379</v>
      </c>
      <c r="D1040" s="167">
        <v>31.27</v>
      </c>
      <c r="E1040" s="167">
        <v>8.9</v>
      </c>
      <c r="F1040" s="167">
        <v>40.17</v>
      </c>
      <c r="G1040" s="140">
        <v>9</v>
      </c>
    </row>
    <row r="1041" spans="1:7" ht="43.2" x14ac:dyDescent="0.25">
      <c r="A1041" s="164" t="s">
        <v>2337</v>
      </c>
      <c r="B1041" s="165" t="s">
        <v>2338</v>
      </c>
      <c r="C1041" s="166" t="s">
        <v>379</v>
      </c>
      <c r="D1041" s="167">
        <v>58.08</v>
      </c>
      <c r="E1041" s="167">
        <v>8.9</v>
      </c>
      <c r="F1041" s="167">
        <v>66.98</v>
      </c>
      <c r="G1041" s="140">
        <v>9</v>
      </c>
    </row>
    <row r="1042" spans="1:7" ht="43.2" x14ac:dyDescent="0.25">
      <c r="A1042" s="164" t="s">
        <v>2339</v>
      </c>
      <c r="B1042" s="165" t="s">
        <v>2340</v>
      </c>
      <c r="C1042" s="166" t="s">
        <v>379</v>
      </c>
      <c r="D1042" s="167">
        <v>52.12</v>
      </c>
      <c r="E1042" s="167">
        <v>8.9</v>
      </c>
      <c r="F1042" s="167">
        <v>61.02</v>
      </c>
      <c r="G1042" s="140">
        <v>9</v>
      </c>
    </row>
    <row r="1043" spans="1:7" ht="57.6" x14ac:dyDescent="0.25">
      <c r="A1043" s="164" t="s">
        <v>2341</v>
      </c>
      <c r="B1043" s="165" t="s">
        <v>2342</v>
      </c>
      <c r="C1043" s="166" t="s">
        <v>379</v>
      </c>
      <c r="D1043" s="167">
        <v>55.5</v>
      </c>
      <c r="E1043" s="167">
        <v>8.9</v>
      </c>
      <c r="F1043" s="167">
        <v>64.400000000000006</v>
      </c>
      <c r="G1043" s="140">
        <v>9</v>
      </c>
    </row>
    <row r="1044" spans="1:7" ht="43.2" x14ac:dyDescent="0.25">
      <c r="A1044" s="164" t="s">
        <v>2343</v>
      </c>
      <c r="B1044" s="165" t="s">
        <v>2344</v>
      </c>
      <c r="C1044" s="166" t="s">
        <v>437</v>
      </c>
      <c r="D1044" s="167">
        <v>3.48</v>
      </c>
      <c r="E1044" s="167">
        <v>0.89</v>
      </c>
      <c r="F1044" s="167">
        <v>4.37</v>
      </c>
      <c r="G1044" s="140">
        <v>9</v>
      </c>
    </row>
    <row r="1045" spans="1:7" ht="43.2" x14ac:dyDescent="0.25">
      <c r="A1045" s="164" t="s">
        <v>2345</v>
      </c>
      <c r="B1045" s="165" t="s">
        <v>2346</v>
      </c>
      <c r="C1045" s="166" t="s">
        <v>437</v>
      </c>
      <c r="D1045" s="167">
        <v>3.13</v>
      </c>
      <c r="E1045" s="167">
        <v>0.89</v>
      </c>
      <c r="F1045" s="167">
        <v>4.0199999999999996</v>
      </c>
      <c r="G1045" s="140">
        <v>9</v>
      </c>
    </row>
    <row r="1046" spans="1:7" x14ac:dyDescent="0.25">
      <c r="A1046" s="164" t="s">
        <v>2347</v>
      </c>
      <c r="B1046" s="165" t="s">
        <v>2348</v>
      </c>
      <c r="C1046" s="166"/>
      <c r="D1046" s="167"/>
      <c r="E1046" s="167"/>
      <c r="F1046" s="167"/>
      <c r="G1046" s="140">
        <v>5</v>
      </c>
    </row>
    <row r="1047" spans="1:7" ht="43.2" x14ac:dyDescent="0.25">
      <c r="A1047" s="164" t="s">
        <v>2349</v>
      </c>
      <c r="B1047" s="165" t="s">
        <v>2350</v>
      </c>
      <c r="C1047" s="166" t="s">
        <v>379</v>
      </c>
      <c r="D1047" s="167">
        <v>98.38</v>
      </c>
      <c r="E1047" s="167">
        <v>35.21</v>
      </c>
      <c r="F1047" s="167">
        <v>133.59</v>
      </c>
      <c r="G1047" s="140">
        <v>9</v>
      </c>
    </row>
    <row r="1048" spans="1:7" ht="43.2" x14ac:dyDescent="0.25">
      <c r="A1048" s="164" t="s">
        <v>2351</v>
      </c>
      <c r="B1048" s="165" t="s">
        <v>2352</v>
      </c>
      <c r="C1048" s="166" t="s">
        <v>437</v>
      </c>
      <c r="D1048" s="167">
        <v>17.510000000000002</v>
      </c>
      <c r="E1048" s="167">
        <v>9.7799999999999994</v>
      </c>
      <c r="F1048" s="167">
        <v>27.29</v>
      </c>
      <c r="G1048" s="140">
        <v>9</v>
      </c>
    </row>
    <row r="1049" spans="1:7" ht="43.2" x14ac:dyDescent="0.25">
      <c r="A1049" s="164" t="s">
        <v>105</v>
      </c>
      <c r="B1049" s="165" t="s">
        <v>2353</v>
      </c>
      <c r="C1049" s="166" t="s">
        <v>379</v>
      </c>
      <c r="D1049" s="167">
        <v>187.12</v>
      </c>
      <c r="E1049" s="167">
        <v>35.21</v>
      </c>
      <c r="F1049" s="167">
        <v>222.33</v>
      </c>
      <c r="G1049" s="140">
        <v>9</v>
      </c>
    </row>
    <row r="1050" spans="1:7" ht="43.2" x14ac:dyDescent="0.25">
      <c r="A1050" s="164" t="s">
        <v>106</v>
      </c>
      <c r="B1050" s="165" t="s">
        <v>2354</v>
      </c>
      <c r="C1050" s="166" t="s">
        <v>437</v>
      </c>
      <c r="D1050" s="167">
        <v>32.96</v>
      </c>
      <c r="E1050" s="167">
        <v>9.7799999999999994</v>
      </c>
      <c r="F1050" s="167">
        <v>42.74</v>
      </c>
      <c r="G1050" s="140">
        <v>9</v>
      </c>
    </row>
    <row r="1051" spans="1:7" ht="57.6" x14ac:dyDescent="0.25">
      <c r="A1051" s="164" t="s">
        <v>2355</v>
      </c>
      <c r="B1051" s="165" t="s">
        <v>2356</v>
      </c>
      <c r="C1051" s="166" t="s">
        <v>379</v>
      </c>
      <c r="D1051" s="167">
        <v>94.12</v>
      </c>
      <c r="E1051" s="167">
        <v>35.21</v>
      </c>
      <c r="F1051" s="167">
        <v>129.33000000000001</v>
      </c>
      <c r="G1051" s="140">
        <v>9</v>
      </c>
    </row>
    <row r="1052" spans="1:7" ht="57.6" x14ac:dyDescent="0.25">
      <c r="A1052" s="164" t="s">
        <v>2357</v>
      </c>
      <c r="B1052" s="165" t="s">
        <v>2358</v>
      </c>
      <c r="C1052" s="166" t="s">
        <v>437</v>
      </c>
      <c r="D1052" s="167">
        <v>16.77</v>
      </c>
      <c r="E1052" s="167">
        <v>9.7799999999999994</v>
      </c>
      <c r="F1052" s="167">
        <v>26.55</v>
      </c>
      <c r="G1052" s="140">
        <v>9</v>
      </c>
    </row>
    <row r="1053" spans="1:7" ht="43.2" x14ac:dyDescent="0.25">
      <c r="A1053" s="164" t="s">
        <v>2359</v>
      </c>
      <c r="B1053" s="165" t="s">
        <v>2360</v>
      </c>
      <c r="C1053" s="166" t="s">
        <v>379</v>
      </c>
      <c r="D1053" s="167">
        <v>149.13</v>
      </c>
      <c r="E1053" s="167">
        <v>35.21</v>
      </c>
      <c r="F1053" s="167">
        <v>184.34</v>
      </c>
      <c r="G1053" s="140">
        <v>9</v>
      </c>
    </row>
    <row r="1054" spans="1:7" ht="43.2" x14ac:dyDescent="0.25">
      <c r="A1054" s="164" t="s">
        <v>2361</v>
      </c>
      <c r="B1054" s="165" t="s">
        <v>2362</v>
      </c>
      <c r="C1054" s="166" t="s">
        <v>437</v>
      </c>
      <c r="D1054" s="167">
        <v>26.56</v>
      </c>
      <c r="E1054" s="167">
        <v>9.7799999999999994</v>
      </c>
      <c r="F1054" s="167">
        <v>36.340000000000003</v>
      </c>
      <c r="G1054" s="140">
        <v>9</v>
      </c>
    </row>
    <row r="1055" spans="1:7" ht="43.2" x14ac:dyDescent="0.25">
      <c r="A1055" s="164" t="s">
        <v>2363</v>
      </c>
      <c r="B1055" s="165" t="s">
        <v>2364</v>
      </c>
      <c r="C1055" s="166" t="s">
        <v>379</v>
      </c>
      <c r="D1055" s="167">
        <v>147.07</v>
      </c>
      <c r="E1055" s="167">
        <v>35.21</v>
      </c>
      <c r="F1055" s="167">
        <v>182.28</v>
      </c>
      <c r="G1055" s="140">
        <v>9</v>
      </c>
    </row>
    <row r="1056" spans="1:7" ht="43.2" x14ac:dyDescent="0.25">
      <c r="A1056" s="164" t="s">
        <v>2365</v>
      </c>
      <c r="B1056" s="165" t="s">
        <v>2366</v>
      </c>
      <c r="C1056" s="166" t="s">
        <v>437</v>
      </c>
      <c r="D1056" s="167">
        <v>26.2</v>
      </c>
      <c r="E1056" s="167">
        <v>9.7799999999999994</v>
      </c>
      <c r="F1056" s="167">
        <v>35.979999999999997</v>
      </c>
      <c r="G1056" s="140">
        <v>9</v>
      </c>
    </row>
    <row r="1057" spans="1:7" ht="57.6" x14ac:dyDescent="0.25">
      <c r="A1057" s="164" t="s">
        <v>2367</v>
      </c>
      <c r="B1057" s="165" t="s">
        <v>2368</v>
      </c>
      <c r="C1057" s="166" t="s">
        <v>379</v>
      </c>
      <c r="D1057" s="167">
        <v>196.29</v>
      </c>
      <c r="E1057" s="167">
        <v>35.21</v>
      </c>
      <c r="F1057" s="167">
        <v>231.5</v>
      </c>
      <c r="G1057" s="140">
        <v>9</v>
      </c>
    </row>
    <row r="1058" spans="1:7" ht="43.2" x14ac:dyDescent="0.25">
      <c r="A1058" s="164" t="s">
        <v>2369</v>
      </c>
      <c r="B1058" s="165" t="s">
        <v>2370</v>
      </c>
      <c r="C1058" s="166" t="s">
        <v>437</v>
      </c>
      <c r="D1058" s="167">
        <v>34.770000000000003</v>
      </c>
      <c r="E1058" s="167">
        <v>9.7799999999999994</v>
      </c>
      <c r="F1058" s="167">
        <v>44.55</v>
      </c>
      <c r="G1058" s="140">
        <v>9</v>
      </c>
    </row>
    <row r="1059" spans="1:7" x14ac:dyDescent="0.25">
      <c r="A1059" s="164" t="s">
        <v>2371</v>
      </c>
      <c r="B1059" s="165" t="s">
        <v>2372</v>
      </c>
      <c r="C1059" s="166"/>
      <c r="D1059" s="167"/>
      <c r="E1059" s="167"/>
      <c r="F1059" s="167"/>
      <c r="G1059" s="140">
        <v>5</v>
      </c>
    </row>
    <row r="1060" spans="1:7" ht="28.8" x14ac:dyDescent="0.25">
      <c r="A1060" s="164" t="s">
        <v>2373</v>
      </c>
      <c r="B1060" s="165" t="s">
        <v>2374</v>
      </c>
      <c r="C1060" s="166" t="s">
        <v>379</v>
      </c>
      <c r="D1060" s="167">
        <v>123.37</v>
      </c>
      <c r="E1060" s="167">
        <v>19.95</v>
      </c>
      <c r="F1060" s="167">
        <v>143.32</v>
      </c>
      <c r="G1060" s="140">
        <v>9</v>
      </c>
    </row>
    <row r="1061" spans="1:7" ht="28.8" x14ac:dyDescent="0.25">
      <c r="A1061" s="164" t="s">
        <v>107</v>
      </c>
      <c r="B1061" s="165" t="s">
        <v>2375</v>
      </c>
      <c r="C1061" s="166" t="s">
        <v>379</v>
      </c>
      <c r="D1061" s="167">
        <v>87.58</v>
      </c>
      <c r="E1061" s="167">
        <v>19.95</v>
      </c>
      <c r="F1061" s="167">
        <v>107.53</v>
      </c>
      <c r="G1061" s="140">
        <v>9</v>
      </c>
    </row>
    <row r="1062" spans="1:7" ht="28.8" x14ac:dyDescent="0.25">
      <c r="A1062" s="164" t="s">
        <v>2376</v>
      </c>
      <c r="B1062" s="165" t="s">
        <v>2377</v>
      </c>
      <c r="C1062" s="166" t="s">
        <v>379</v>
      </c>
      <c r="D1062" s="167">
        <v>75.08</v>
      </c>
      <c r="E1062" s="167">
        <v>19.95</v>
      </c>
      <c r="F1062" s="167">
        <v>95.03</v>
      </c>
      <c r="G1062" s="140">
        <v>9</v>
      </c>
    </row>
    <row r="1063" spans="1:7" ht="28.8" x14ac:dyDescent="0.25">
      <c r="A1063" s="164" t="s">
        <v>2378</v>
      </c>
      <c r="B1063" s="165" t="s">
        <v>2379</v>
      </c>
      <c r="C1063" s="166" t="s">
        <v>379</v>
      </c>
      <c r="D1063" s="167">
        <v>74.510000000000005</v>
      </c>
      <c r="E1063" s="167">
        <v>19.95</v>
      </c>
      <c r="F1063" s="167">
        <v>94.46</v>
      </c>
      <c r="G1063" s="140">
        <v>9</v>
      </c>
    </row>
    <row r="1064" spans="1:7" ht="28.8" x14ac:dyDescent="0.25">
      <c r="A1064" s="164" t="s">
        <v>2380</v>
      </c>
      <c r="B1064" s="165" t="s">
        <v>2381</v>
      </c>
      <c r="C1064" s="166" t="s">
        <v>379</v>
      </c>
      <c r="D1064" s="167">
        <v>66.31</v>
      </c>
      <c r="E1064" s="167">
        <v>19.95</v>
      </c>
      <c r="F1064" s="167">
        <v>86.26</v>
      </c>
      <c r="G1064" s="140">
        <v>9</v>
      </c>
    </row>
    <row r="1065" spans="1:7" x14ac:dyDescent="0.25">
      <c r="A1065" s="164" t="s">
        <v>2382</v>
      </c>
      <c r="B1065" s="165" t="s">
        <v>2383</v>
      </c>
      <c r="C1065" s="166"/>
      <c r="D1065" s="167"/>
      <c r="E1065" s="167"/>
      <c r="F1065" s="167"/>
      <c r="G1065" s="140">
        <v>5</v>
      </c>
    </row>
    <row r="1066" spans="1:7" ht="43.2" x14ac:dyDescent="0.25">
      <c r="A1066" s="164" t="s">
        <v>2384</v>
      </c>
      <c r="B1066" s="165" t="s">
        <v>2385</v>
      </c>
      <c r="C1066" s="166" t="s">
        <v>379</v>
      </c>
      <c r="D1066" s="167">
        <v>173.08</v>
      </c>
      <c r="E1066" s="167">
        <v>25.24</v>
      </c>
      <c r="F1066" s="167">
        <v>198.32</v>
      </c>
      <c r="G1066" s="140">
        <v>9</v>
      </c>
    </row>
    <row r="1067" spans="1:7" ht="43.2" x14ac:dyDescent="0.25">
      <c r="A1067" s="164" t="s">
        <v>2386</v>
      </c>
      <c r="B1067" s="165" t="s">
        <v>2387</v>
      </c>
      <c r="C1067" s="166" t="s">
        <v>379</v>
      </c>
      <c r="D1067" s="167">
        <v>361</v>
      </c>
      <c r="E1067" s="167">
        <v>25.24</v>
      </c>
      <c r="F1067" s="167">
        <v>386.24</v>
      </c>
      <c r="G1067" s="140">
        <v>9</v>
      </c>
    </row>
    <row r="1068" spans="1:7" ht="43.2" x14ac:dyDescent="0.25">
      <c r="A1068" s="164" t="s">
        <v>2388</v>
      </c>
      <c r="B1068" s="165" t="s">
        <v>2389</v>
      </c>
      <c r="C1068" s="166" t="s">
        <v>379</v>
      </c>
      <c r="D1068" s="167">
        <v>382.92</v>
      </c>
      <c r="E1068" s="167">
        <v>25.24</v>
      </c>
      <c r="F1068" s="167">
        <v>408.16</v>
      </c>
      <c r="G1068" s="140">
        <v>9</v>
      </c>
    </row>
    <row r="1069" spans="1:7" x14ac:dyDescent="0.25">
      <c r="A1069" s="164" t="s">
        <v>2390</v>
      </c>
      <c r="B1069" s="165" t="s">
        <v>2391</v>
      </c>
      <c r="C1069" s="166"/>
      <c r="D1069" s="167"/>
      <c r="E1069" s="167"/>
      <c r="F1069" s="167"/>
      <c r="G1069" s="140">
        <v>5</v>
      </c>
    </row>
    <row r="1070" spans="1:7" ht="43.2" x14ac:dyDescent="0.25">
      <c r="A1070" s="164" t="s">
        <v>2392</v>
      </c>
      <c r="B1070" s="165" t="s">
        <v>2393</v>
      </c>
      <c r="C1070" s="166" t="s">
        <v>379</v>
      </c>
      <c r="D1070" s="167">
        <v>121.55</v>
      </c>
      <c r="E1070" s="167">
        <v>16.14</v>
      </c>
      <c r="F1070" s="167">
        <v>137.69</v>
      </c>
      <c r="G1070" s="140">
        <v>9</v>
      </c>
    </row>
    <row r="1071" spans="1:7" ht="43.2" x14ac:dyDescent="0.25">
      <c r="A1071" s="164" t="s">
        <v>2394</v>
      </c>
      <c r="B1071" s="165" t="s">
        <v>2395</v>
      </c>
      <c r="C1071" s="166" t="s">
        <v>379</v>
      </c>
      <c r="D1071" s="167">
        <v>126.95</v>
      </c>
      <c r="E1071" s="167">
        <v>16.14</v>
      </c>
      <c r="F1071" s="167">
        <v>143.09</v>
      </c>
      <c r="G1071" s="140">
        <v>9</v>
      </c>
    </row>
    <row r="1072" spans="1:7" ht="43.2" x14ac:dyDescent="0.25">
      <c r="A1072" s="164" t="s">
        <v>2396</v>
      </c>
      <c r="B1072" s="165" t="s">
        <v>2397</v>
      </c>
      <c r="C1072" s="166" t="s">
        <v>379</v>
      </c>
      <c r="D1072" s="167">
        <v>45.61</v>
      </c>
      <c r="E1072" s="167">
        <v>8.9</v>
      </c>
      <c r="F1072" s="167">
        <v>54.51</v>
      </c>
      <c r="G1072" s="140">
        <v>9</v>
      </c>
    </row>
    <row r="1073" spans="1:7" x14ac:dyDescent="0.25">
      <c r="A1073" s="164" t="s">
        <v>2398</v>
      </c>
      <c r="B1073" s="165" t="s">
        <v>108</v>
      </c>
      <c r="C1073" s="166"/>
      <c r="D1073" s="167"/>
      <c r="E1073" s="167"/>
      <c r="F1073" s="167"/>
      <c r="G1073" s="140">
        <v>2</v>
      </c>
    </row>
    <row r="1074" spans="1:7" x14ac:dyDescent="0.25">
      <c r="A1074" s="164" t="s">
        <v>2399</v>
      </c>
      <c r="B1074" s="165" t="s">
        <v>2400</v>
      </c>
      <c r="C1074" s="166"/>
      <c r="D1074" s="167"/>
      <c r="E1074" s="167"/>
      <c r="F1074" s="167"/>
      <c r="G1074" s="140">
        <v>5</v>
      </c>
    </row>
    <row r="1075" spans="1:7" x14ac:dyDescent="0.25">
      <c r="A1075" s="164" t="s">
        <v>2401</v>
      </c>
      <c r="B1075" s="165" t="s">
        <v>2402</v>
      </c>
      <c r="C1075" s="166" t="s">
        <v>379</v>
      </c>
      <c r="D1075" s="167">
        <v>412.6</v>
      </c>
      <c r="E1075" s="167">
        <v>41.05</v>
      </c>
      <c r="F1075" s="167">
        <v>453.65</v>
      </c>
      <c r="G1075" s="140">
        <v>9</v>
      </c>
    </row>
    <row r="1076" spans="1:7" ht="28.8" x14ac:dyDescent="0.25">
      <c r="A1076" s="164" t="s">
        <v>109</v>
      </c>
      <c r="B1076" s="165" t="s">
        <v>2403</v>
      </c>
      <c r="C1076" s="166" t="s">
        <v>437</v>
      </c>
      <c r="D1076" s="167">
        <v>134.52000000000001</v>
      </c>
      <c r="E1076" s="167">
        <v>18.89</v>
      </c>
      <c r="F1076" s="167">
        <v>153.41</v>
      </c>
      <c r="G1076" s="140">
        <v>9</v>
      </c>
    </row>
    <row r="1077" spans="1:7" ht="28.8" x14ac:dyDescent="0.25">
      <c r="A1077" s="164" t="s">
        <v>2404</v>
      </c>
      <c r="B1077" s="165" t="s">
        <v>2405</v>
      </c>
      <c r="C1077" s="166" t="s">
        <v>437</v>
      </c>
      <c r="D1077" s="167">
        <v>156.4</v>
      </c>
      <c r="E1077" s="167">
        <v>23.61</v>
      </c>
      <c r="F1077" s="167">
        <v>180.01</v>
      </c>
      <c r="G1077" s="140">
        <v>9</v>
      </c>
    </row>
    <row r="1078" spans="1:7" x14ac:dyDescent="0.25">
      <c r="A1078" s="164" t="s">
        <v>2406</v>
      </c>
      <c r="B1078" s="165" t="s">
        <v>2407</v>
      </c>
      <c r="C1078" s="166" t="s">
        <v>437</v>
      </c>
      <c r="D1078" s="167">
        <v>370.64</v>
      </c>
      <c r="E1078" s="167">
        <v>47.23</v>
      </c>
      <c r="F1078" s="167">
        <v>417.87</v>
      </c>
      <c r="G1078" s="140">
        <v>9</v>
      </c>
    </row>
    <row r="1079" spans="1:7" ht="28.8" x14ac:dyDescent="0.25">
      <c r="A1079" s="164" t="s">
        <v>2408</v>
      </c>
      <c r="B1079" s="165" t="s">
        <v>2409</v>
      </c>
      <c r="C1079" s="166" t="s">
        <v>437</v>
      </c>
      <c r="D1079" s="167">
        <v>79.39</v>
      </c>
      <c r="E1079" s="167">
        <v>10.34</v>
      </c>
      <c r="F1079" s="167">
        <v>89.73</v>
      </c>
      <c r="G1079" s="140">
        <v>9</v>
      </c>
    </row>
    <row r="1080" spans="1:7" ht="28.8" x14ac:dyDescent="0.25">
      <c r="A1080" s="164" t="s">
        <v>2410</v>
      </c>
      <c r="B1080" s="165" t="s">
        <v>2411</v>
      </c>
      <c r="C1080" s="166" t="s">
        <v>437</v>
      </c>
      <c r="D1080" s="167">
        <v>85.46</v>
      </c>
      <c r="E1080" s="167">
        <v>10.34</v>
      </c>
      <c r="F1080" s="167">
        <v>95.8</v>
      </c>
      <c r="G1080" s="140">
        <v>9</v>
      </c>
    </row>
    <row r="1081" spans="1:7" x14ac:dyDescent="0.25">
      <c r="A1081" s="164" t="s">
        <v>2412</v>
      </c>
      <c r="B1081" s="165" t="s">
        <v>2413</v>
      </c>
      <c r="C1081" s="166"/>
      <c r="D1081" s="167"/>
      <c r="E1081" s="167"/>
      <c r="F1081" s="167"/>
      <c r="G1081" s="140">
        <v>5</v>
      </c>
    </row>
    <row r="1082" spans="1:7" ht="28.8" x14ac:dyDescent="0.25">
      <c r="A1082" s="164" t="s">
        <v>2414</v>
      </c>
      <c r="B1082" s="165" t="s">
        <v>2415</v>
      </c>
      <c r="C1082" s="166" t="s">
        <v>379</v>
      </c>
      <c r="D1082" s="167">
        <v>718.94</v>
      </c>
      <c r="E1082" s="167">
        <v>10.58</v>
      </c>
      <c r="F1082" s="167">
        <v>729.52</v>
      </c>
      <c r="G1082" s="140">
        <v>9</v>
      </c>
    </row>
    <row r="1083" spans="1:7" ht="28.8" x14ac:dyDescent="0.25">
      <c r="A1083" s="164" t="s">
        <v>2416</v>
      </c>
      <c r="B1083" s="165" t="s">
        <v>2417</v>
      </c>
      <c r="C1083" s="166" t="s">
        <v>379</v>
      </c>
      <c r="D1083" s="167">
        <v>795.92</v>
      </c>
      <c r="E1083" s="167">
        <v>10.58</v>
      </c>
      <c r="F1083" s="167">
        <v>806.5</v>
      </c>
      <c r="G1083" s="140">
        <v>9</v>
      </c>
    </row>
    <row r="1084" spans="1:7" ht="28.8" x14ac:dyDescent="0.25">
      <c r="A1084" s="164" t="s">
        <v>2418</v>
      </c>
      <c r="B1084" s="165" t="s">
        <v>2419</v>
      </c>
      <c r="C1084" s="166" t="s">
        <v>379</v>
      </c>
      <c r="D1084" s="167">
        <v>887.22</v>
      </c>
      <c r="E1084" s="167">
        <v>12.35</v>
      </c>
      <c r="F1084" s="167">
        <v>899.57</v>
      </c>
      <c r="G1084" s="140">
        <v>9</v>
      </c>
    </row>
    <row r="1085" spans="1:7" ht="28.8" x14ac:dyDescent="0.25">
      <c r="A1085" s="164" t="s">
        <v>2420</v>
      </c>
      <c r="B1085" s="165" t="s">
        <v>2421</v>
      </c>
      <c r="C1085" s="166" t="s">
        <v>379</v>
      </c>
      <c r="D1085" s="167">
        <v>973.83</v>
      </c>
      <c r="E1085" s="167">
        <v>12.35</v>
      </c>
      <c r="F1085" s="167">
        <v>986.18</v>
      </c>
      <c r="G1085" s="140">
        <v>9</v>
      </c>
    </row>
    <row r="1086" spans="1:7" x14ac:dyDescent="0.25">
      <c r="A1086" s="164" t="s">
        <v>2422</v>
      </c>
      <c r="B1086" s="165" t="s">
        <v>2423</v>
      </c>
      <c r="C1086" s="166" t="s">
        <v>437</v>
      </c>
      <c r="D1086" s="167">
        <v>401.46</v>
      </c>
      <c r="E1086" s="167">
        <v>6.17</v>
      </c>
      <c r="F1086" s="167">
        <v>407.63</v>
      </c>
      <c r="G1086" s="140">
        <v>9</v>
      </c>
    </row>
    <row r="1087" spans="1:7" ht="28.8" x14ac:dyDescent="0.25">
      <c r="A1087" s="164" t="s">
        <v>2424</v>
      </c>
      <c r="B1087" s="165" t="s">
        <v>2425</v>
      </c>
      <c r="C1087" s="166" t="s">
        <v>437</v>
      </c>
      <c r="D1087" s="167">
        <v>353.25</v>
      </c>
      <c r="E1087" s="167">
        <v>6.17</v>
      </c>
      <c r="F1087" s="167">
        <v>359.42</v>
      </c>
      <c r="G1087" s="140">
        <v>9</v>
      </c>
    </row>
    <row r="1088" spans="1:7" x14ac:dyDescent="0.25">
      <c r="A1088" s="164" t="s">
        <v>2426</v>
      </c>
      <c r="B1088" s="165" t="s">
        <v>2427</v>
      </c>
      <c r="C1088" s="166" t="s">
        <v>437</v>
      </c>
      <c r="D1088" s="167">
        <v>57.64</v>
      </c>
      <c r="E1088" s="167">
        <v>1.76</v>
      </c>
      <c r="F1088" s="167">
        <v>59.4</v>
      </c>
      <c r="G1088" s="140">
        <v>9</v>
      </c>
    </row>
    <row r="1089" spans="1:7" x14ac:dyDescent="0.25">
      <c r="A1089" s="164" t="s">
        <v>2428</v>
      </c>
      <c r="B1089" s="165" t="s">
        <v>2429</v>
      </c>
      <c r="C1089" s="166"/>
      <c r="D1089" s="167"/>
      <c r="E1089" s="167"/>
      <c r="F1089" s="167"/>
      <c r="G1089" s="140">
        <v>5</v>
      </c>
    </row>
    <row r="1090" spans="1:7" x14ac:dyDescent="0.25">
      <c r="A1090" s="164" t="s">
        <v>2430</v>
      </c>
      <c r="B1090" s="165" t="s">
        <v>2431</v>
      </c>
      <c r="C1090" s="166" t="s">
        <v>379</v>
      </c>
      <c r="D1090" s="167">
        <v>275.87</v>
      </c>
      <c r="E1090" s="167">
        <v>28.22</v>
      </c>
      <c r="F1090" s="167">
        <v>304.08999999999997</v>
      </c>
      <c r="G1090" s="140">
        <v>9</v>
      </c>
    </row>
    <row r="1091" spans="1:7" x14ac:dyDescent="0.25">
      <c r="A1091" s="164" t="s">
        <v>2432</v>
      </c>
      <c r="B1091" s="165" t="s">
        <v>2433</v>
      </c>
      <c r="C1091" s="166" t="s">
        <v>379</v>
      </c>
      <c r="D1091" s="167">
        <v>317.79000000000002</v>
      </c>
      <c r="E1091" s="167">
        <v>28.22</v>
      </c>
      <c r="F1091" s="167">
        <v>346.01</v>
      </c>
      <c r="G1091" s="140">
        <v>9</v>
      </c>
    </row>
    <row r="1092" spans="1:7" x14ac:dyDescent="0.25">
      <c r="A1092" s="164" t="s">
        <v>2434</v>
      </c>
      <c r="B1092" s="165" t="s">
        <v>2435</v>
      </c>
      <c r="C1092" s="166" t="s">
        <v>379</v>
      </c>
      <c r="D1092" s="167">
        <v>100.02</v>
      </c>
      <c r="E1092" s="167">
        <v>22.15</v>
      </c>
      <c r="F1092" s="167">
        <v>122.17</v>
      </c>
      <c r="G1092" s="140">
        <v>9</v>
      </c>
    </row>
    <row r="1093" spans="1:7" x14ac:dyDescent="0.25">
      <c r="A1093" s="164" t="s">
        <v>2436</v>
      </c>
      <c r="B1093" s="165" t="s">
        <v>2437</v>
      </c>
      <c r="C1093" s="166" t="s">
        <v>437</v>
      </c>
      <c r="D1093" s="167">
        <v>3.23</v>
      </c>
      <c r="E1093" s="167">
        <v>23.86</v>
      </c>
      <c r="F1093" s="167">
        <v>27.09</v>
      </c>
      <c r="G1093" s="140">
        <v>9</v>
      </c>
    </row>
    <row r="1094" spans="1:7" x14ac:dyDescent="0.25">
      <c r="A1094" s="164" t="s">
        <v>2438</v>
      </c>
      <c r="B1094" s="165" t="s">
        <v>2439</v>
      </c>
      <c r="C1094" s="166" t="s">
        <v>437</v>
      </c>
      <c r="D1094" s="167">
        <v>6.55</v>
      </c>
      <c r="E1094" s="167">
        <v>35.590000000000003</v>
      </c>
      <c r="F1094" s="167">
        <v>42.14</v>
      </c>
      <c r="G1094" s="140">
        <v>9</v>
      </c>
    </row>
    <row r="1095" spans="1:7" x14ac:dyDescent="0.25">
      <c r="A1095" s="164" t="s">
        <v>2440</v>
      </c>
      <c r="B1095" s="165" t="s">
        <v>2441</v>
      </c>
      <c r="C1095" s="166" t="s">
        <v>437</v>
      </c>
      <c r="D1095" s="167">
        <v>81.540000000000006</v>
      </c>
      <c r="E1095" s="167">
        <v>1.76</v>
      </c>
      <c r="F1095" s="167">
        <v>83.3</v>
      </c>
      <c r="G1095" s="140">
        <v>9</v>
      </c>
    </row>
    <row r="1096" spans="1:7" x14ac:dyDescent="0.25">
      <c r="A1096" s="164" t="s">
        <v>2442</v>
      </c>
      <c r="B1096" s="165" t="s">
        <v>2443</v>
      </c>
      <c r="C1096" s="166" t="s">
        <v>379</v>
      </c>
      <c r="D1096" s="167">
        <v>183.23</v>
      </c>
      <c r="E1096" s="167">
        <v>22.7</v>
      </c>
      <c r="F1096" s="167">
        <v>205.93</v>
      </c>
      <c r="G1096" s="140">
        <v>9</v>
      </c>
    </row>
    <row r="1097" spans="1:7" x14ac:dyDescent="0.25">
      <c r="A1097" s="164" t="s">
        <v>2444</v>
      </c>
      <c r="B1097" s="165" t="s">
        <v>2445</v>
      </c>
      <c r="C1097" s="166" t="s">
        <v>437</v>
      </c>
      <c r="D1097" s="167">
        <v>36.31</v>
      </c>
      <c r="E1097" s="167">
        <v>6.06</v>
      </c>
      <c r="F1097" s="167">
        <v>42.37</v>
      </c>
      <c r="G1097" s="140">
        <v>9</v>
      </c>
    </row>
    <row r="1098" spans="1:7" ht="28.8" x14ac:dyDescent="0.25">
      <c r="A1098" s="164" t="s">
        <v>2446</v>
      </c>
      <c r="B1098" s="165" t="s">
        <v>2447</v>
      </c>
      <c r="C1098" s="166" t="s">
        <v>437</v>
      </c>
      <c r="D1098" s="167">
        <v>115.77</v>
      </c>
      <c r="E1098" s="167">
        <v>3.53</v>
      </c>
      <c r="F1098" s="167">
        <v>119.3</v>
      </c>
      <c r="G1098" s="140">
        <v>9</v>
      </c>
    </row>
    <row r="1099" spans="1:7" x14ac:dyDescent="0.25">
      <c r="A1099" s="164" t="s">
        <v>2448</v>
      </c>
      <c r="B1099" s="165" t="s">
        <v>2449</v>
      </c>
      <c r="C1099" s="166"/>
      <c r="D1099" s="167"/>
      <c r="E1099" s="167"/>
      <c r="F1099" s="167"/>
      <c r="G1099" s="140">
        <v>5</v>
      </c>
    </row>
    <row r="1100" spans="1:7" x14ac:dyDescent="0.25">
      <c r="A1100" s="164" t="s">
        <v>2450</v>
      </c>
      <c r="B1100" s="165" t="s">
        <v>2451</v>
      </c>
      <c r="C1100" s="166" t="s">
        <v>379</v>
      </c>
      <c r="D1100" s="167">
        <v>10.96</v>
      </c>
      <c r="E1100" s="167">
        <v>45.4</v>
      </c>
      <c r="F1100" s="167">
        <v>56.36</v>
      </c>
      <c r="G1100" s="140">
        <v>9</v>
      </c>
    </row>
    <row r="1101" spans="1:7" x14ac:dyDescent="0.25">
      <c r="A1101" s="164" t="s">
        <v>2452</v>
      </c>
      <c r="B1101" s="165" t="s">
        <v>2453</v>
      </c>
      <c r="C1101" s="166"/>
      <c r="D1101" s="167"/>
      <c r="E1101" s="167"/>
      <c r="F1101" s="167"/>
      <c r="G1101" s="140">
        <v>2</v>
      </c>
    </row>
    <row r="1102" spans="1:7" x14ac:dyDescent="0.25">
      <c r="A1102" s="164" t="s">
        <v>2454</v>
      </c>
      <c r="B1102" s="165" t="s">
        <v>2455</v>
      </c>
      <c r="C1102" s="166"/>
      <c r="D1102" s="167"/>
      <c r="E1102" s="167"/>
      <c r="F1102" s="167"/>
      <c r="G1102" s="140">
        <v>5</v>
      </c>
    </row>
    <row r="1103" spans="1:7" x14ac:dyDescent="0.25">
      <c r="A1103" s="164" t="s">
        <v>2456</v>
      </c>
      <c r="B1103" s="165" t="s">
        <v>2457</v>
      </c>
      <c r="C1103" s="166" t="s">
        <v>379</v>
      </c>
      <c r="D1103" s="167">
        <v>109.05</v>
      </c>
      <c r="E1103" s="167">
        <v>60.45</v>
      </c>
      <c r="F1103" s="167">
        <v>169.5</v>
      </c>
      <c r="G1103" s="140">
        <v>9</v>
      </c>
    </row>
    <row r="1104" spans="1:7" x14ac:dyDescent="0.25">
      <c r="A1104" s="164" t="s">
        <v>2458</v>
      </c>
      <c r="B1104" s="165" t="s">
        <v>2459</v>
      </c>
      <c r="C1104" s="166"/>
      <c r="D1104" s="167"/>
      <c r="E1104" s="167"/>
      <c r="F1104" s="167"/>
      <c r="G1104" s="140">
        <v>5</v>
      </c>
    </row>
    <row r="1105" spans="1:7" x14ac:dyDescent="0.25">
      <c r="A1105" s="164" t="s">
        <v>2460</v>
      </c>
      <c r="B1105" s="165" t="s">
        <v>2461</v>
      </c>
      <c r="C1105" s="166" t="s">
        <v>379</v>
      </c>
      <c r="D1105" s="167">
        <v>650.66</v>
      </c>
      <c r="E1105" s="167"/>
      <c r="F1105" s="167">
        <v>650.66</v>
      </c>
      <c r="G1105" s="140">
        <v>9</v>
      </c>
    </row>
    <row r="1106" spans="1:7" x14ac:dyDescent="0.25">
      <c r="A1106" s="164" t="s">
        <v>2462</v>
      </c>
      <c r="B1106" s="165" t="s">
        <v>2463</v>
      </c>
      <c r="C1106" s="166"/>
      <c r="D1106" s="167"/>
      <c r="E1106" s="167"/>
      <c r="F1106" s="167"/>
      <c r="G1106" s="140">
        <v>5</v>
      </c>
    </row>
    <row r="1107" spans="1:7" x14ac:dyDescent="0.25">
      <c r="A1107" s="164" t="s">
        <v>2464</v>
      </c>
      <c r="B1107" s="165" t="s">
        <v>2465</v>
      </c>
      <c r="C1107" s="166" t="s">
        <v>379</v>
      </c>
      <c r="D1107" s="167">
        <v>293.61</v>
      </c>
      <c r="E1107" s="167">
        <v>19.87</v>
      </c>
      <c r="F1107" s="167">
        <v>313.48</v>
      </c>
      <c r="G1107" s="140">
        <v>9</v>
      </c>
    </row>
    <row r="1108" spans="1:7" x14ac:dyDescent="0.25">
      <c r="A1108" s="164" t="s">
        <v>2466</v>
      </c>
      <c r="B1108" s="165" t="s">
        <v>2467</v>
      </c>
      <c r="C1108" s="166"/>
      <c r="D1108" s="167"/>
      <c r="E1108" s="167"/>
      <c r="F1108" s="167"/>
      <c r="G1108" s="140">
        <v>5</v>
      </c>
    </row>
    <row r="1109" spans="1:7" x14ac:dyDescent="0.25">
      <c r="A1109" s="164" t="s">
        <v>2468</v>
      </c>
      <c r="B1109" s="165" t="s">
        <v>2469</v>
      </c>
      <c r="C1109" s="166" t="s">
        <v>437</v>
      </c>
      <c r="D1109" s="167">
        <v>20.05</v>
      </c>
      <c r="E1109" s="167">
        <v>13.19</v>
      </c>
      <c r="F1109" s="167">
        <v>33.24</v>
      </c>
      <c r="G1109" s="140">
        <v>9</v>
      </c>
    </row>
    <row r="1110" spans="1:7" x14ac:dyDescent="0.25">
      <c r="A1110" s="164" t="s">
        <v>2470</v>
      </c>
      <c r="B1110" s="165" t="s">
        <v>2471</v>
      </c>
      <c r="C1110" s="166" t="s">
        <v>437</v>
      </c>
      <c r="D1110" s="167">
        <v>4.7</v>
      </c>
      <c r="E1110" s="167">
        <v>3.22</v>
      </c>
      <c r="F1110" s="167">
        <v>7.92</v>
      </c>
      <c r="G1110" s="140">
        <v>9</v>
      </c>
    </row>
    <row r="1111" spans="1:7" x14ac:dyDescent="0.25">
      <c r="A1111" s="164" t="s">
        <v>2472</v>
      </c>
      <c r="B1111" s="165" t="s">
        <v>2473</v>
      </c>
      <c r="C1111" s="166"/>
      <c r="D1111" s="167"/>
      <c r="E1111" s="167"/>
      <c r="F1111" s="167"/>
      <c r="G1111" s="140">
        <v>5</v>
      </c>
    </row>
    <row r="1112" spans="1:7" x14ac:dyDescent="0.25">
      <c r="A1112" s="164" t="s">
        <v>2474</v>
      </c>
      <c r="B1112" s="165" t="s">
        <v>2475</v>
      </c>
      <c r="C1112" s="166" t="s">
        <v>379</v>
      </c>
      <c r="D1112" s="167">
        <v>0.57999999999999996</v>
      </c>
      <c r="E1112" s="167">
        <v>7.83</v>
      </c>
      <c r="F1112" s="167">
        <v>8.41</v>
      </c>
      <c r="G1112" s="140">
        <v>9</v>
      </c>
    </row>
    <row r="1113" spans="1:7" x14ac:dyDescent="0.25">
      <c r="A1113" s="164" t="s">
        <v>2476</v>
      </c>
      <c r="B1113" s="165" t="s">
        <v>2477</v>
      </c>
      <c r="C1113" s="166" t="s">
        <v>379</v>
      </c>
      <c r="D1113" s="167">
        <v>23.78</v>
      </c>
      <c r="E1113" s="167">
        <v>19.87</v>
      </c>
      <c r="F1113" s="167">
        <v>43.65</v>
      </c>
      <c r="G1113" s="140">
        <v>9</v>
      </c>
    </row>
    <row r="1114" spans="1:7" x14ac:dyDescent="0.25">
      <c r="A1114" s="164" t="s">
        <v>2478</v>
      </c>
      <c r="B1114" s="165" t="s">
        <v>2479</v>
      </c>
      <c r="C1114" s="166" t="s">
        <v>437</v>
      </c>
      <c r="D1114" s="167">
        <v>0.57999999999999996</v>
      </c>
      <c r="E1114" s="167">
        <v>9.9700000000000006</v>
      </c>
      <c r="F1114" s="167">
        <v>10.55</v>
      </c>
      <c r="G1114" s="140">
        <v>9</v>
      </c>
    </row>
    <row r="1115" spans="1:7" x14ac:dyDescent="0.25">
      <c r="A1115" s="164" t="s">
        <v>2480</v>
      </c>
      <c r="B1115" s="165" t="s">
        <v>2481</v>
      </c>
      <c r="C1115" s="166" t="s">
        <v>379</v>
      </c>
      <c r="D1115" s="167">
        <v>136.9</v>
      </c>
      <c r="E1115" s="167"/>
      <c r="F1115" s="167">
        <v>136.9</v>
      </c>
      <c r="G1115" s="140">
        <v>9</v>
      </c>
    </row>
    <row r="1116" spans="1:7" x14ac:dyDescent="0.25">
      <c r="A1116" s="164" t="s">
        <v>2484</v>
      </c>
      <c r="B1116" s="165" t="s">
        <v>2485</v>
      </c>
      <c r="C1116" s="166"/>
      <c r="D1116" s="167"/>
      <c r="E1116" s="167"/>
      <c r="F1116" s="167"/>
      <c r="G1116" s="140">
        <v>2</v>
      </c>
    </row>
    <row r="1117" spans="1:7" x14ac:dyDescent="0.25">
      <c r="A1117" s="164" t="s">
        <v>2486</v>
      </c>
      <c r="B1117" s="165" t="s">
        <v>2487</v>
      </c>
      <c r="C1117" s="166"/>
      <c r="D1117" s="167"/>
      <c r="E1117" s="167"/>
      <c r="F1117" s="167"/>
      <c r="G1117" s="140">
        <v>5</v>
      </c>
    </row>
    <row r="1118" spans="1:7" ht="28.8" x14ac:dyDescent="0.25">
      <c r="A1118" s="164" t="s">
        <v>2488</v>
      </c>
      <c r="B1118" s="165" t="s">
        <v>2489</v>
      </c>
      <c r="C1118" s="166" t="s">
        <v>379</v>
      </c>
      <c r="D1118" s="167">
        <v>102.6</v>
      </c>
      <c r="E1118" s="167">
        <v>9</v>
      </c>
      <c r="F1118" s="167">
        <v>111.6</v>
      </c>
      <c r="G1118" s="140">
        <v>9</v>
      </c>
    </row>
    <row r="1119" spans="1:7" x14ac:dyDescent="0.25">
      <c r="A1119" s="164" t="s">
        <v>2490</v>
      </c>
      <c r="B1119" s="165" t="s">
        <v>2491</v>
      </c>
      <c r="C1119" s="166" t="s">
        <v>379</v>
      </c>
      <c r="D1119" s="167">
        <v>64.92</v>
      </c>
      <c r="E1119" s="167"/>
      <c r="F1119" s="167">
        <v>64.92</v>
      </c>
      <c r="G1119" s="140">
        <v>9</v>
      </c>
    </row>
    <row r="1120" spans="1:7" x14ac:dyDescent="0.25">
      <c r="A1120" s="164" t="s">
        <v>2492</v>
      </c>
      <c r="B1120" s="165" t="s">
        <v>2493</v>
      </c>
      <c r="C1120" s="166"/>
      <c r="D1120" s="167"/>
      <c r="E1120" s="167"/>
      <c r="F1120" s="167"/>
      <c r="G1120" s="140">
        <v>5</v>
      </c>
    </row>
    <row r="1121" spans="1:7" ht="28.8" x14ac:dyDescent="0.25">
      <c r="A1121" s="164" t="s">
        <v>2494</v>
      </c>
      <c r="B1121" s="165" t="s">
        <v>2495</v>
      </c>
      <c r="C1121" s="166" t="s">
        <v>379</v>
      </c>
      <c r="D1121" s="167">
        <v>136.08000000000001</v>
      </c>
      <c r="E1121" s="167">
        <v>19.96</v>
      </c>
      <c r="F1121" s="167">
        <v>156.04</v>
      </c>
      <c r="G1121" s="140">
        <v>9</v>
      </c>
    </row>
    <row r="1122" spans="1:7" ht="28.8" x14ac:dyDescent="0.25">
      <c r="A1122" s="164" t="s">
        <v>2496</v>
      </c>
      <c r="B1122" s="165" t="s">
        <v>2497</v>
      </c>
      <c r="C1122" s="166" t="s">
        <v>379</v>
      </c>
      <c r="D1122" s="167">
        <v>213.09</v>
      </c>
      <c r="E1122" s="167">
        <v>19.96</v>
      </c>
      <c r="F1122" s="167">
        <v>233.05</v>
      </c>
      <c r="G1122" s="140">
        <v>9</v>
      </c>
    </row>
    <row r="1123" spans="1:7" ht="28.8" x14ac:dyDescent="0.25">
      <c r="A1123" s="164" t="s">
        <v>2498</v>
      </c>
      <c r="B1123" s="165" t="s">
        <v>2499</v>
      </c>
      <c r="C1123" s="166" t="s">
        <v>379</v>
      </c>
      <c r="D1123" s="167">
        <v>224.16</v>
      </c>
      <c r="E1123" s="167"/>
      <c r="F1123" s="167">
        <v>224.16</v>
      </c>
      <c r="G1123" s="140">
        <v>9</v>
      </c>
    </row>
    <row r="1124" spans="1:7" ht="28.8" x14ac:dyDescent="0.25">
      <c r="A1124" s="164" t="s">
        <v>2500</v>
      </c>
      <c r="B1124" s="165" t="s">
        <v>2501</v>
      </c>
      <c r="C1124" s="166" t="s">
        <v>379</v>
      </c>
      <c r="D1124" s="167">
        <v>243.8</v>
      </c>
      <c r="E1124" s="167">
        <v>19.96</v>
      </c>
      <c r="F1124" s="167">
        <v>263.76</v>
      </c>
      <c r="G1124" s="140">
        <v>9</v>
      </c>
    </row>
    <row r="1125" spans="1:7" ht="28.8" x14ac:dyDescent="0.25">
      <c r="A1125" s="164" t="s">
        <v>2502</v>
      </c>
      <c r="B1125" s="165" t="s">
        <v>2503</v>
      </c>
      <c r="C1125" s="166" t="s">
        <v>379</v>
      </c>
      <c r="D1125" s="167">
        <v>374.19</v>
      </c>
      <c r="E1125" s="167">
        <v>19.96</v>
      </c>
      <c r="F1125" s="167">
        <v>394.15</v>
      </c>
      <c r="G1125" s="140">
        <v>9</v>
      </c>
    </row>
    <row r="1126" spans="1:7" ht="28.8" x14ac:dyDescent="0.25">
      <c r="A1126" s="164" t="s">
        <v>2504</v>
      </c>
      <c r="B1126" s="165" t="s">
        <v>2505</v>
      </c>
      <c r="C1126" s="166" t="s">
        <v>379</v>
      </c>
      <c r="D1126" s="167">
        <v>225.78</v>
      </c>
      <c r="E1126" s="167">
        <v>19.96</v>
      </c>
      <c r="F1126" s="167">
        <v>245.74</v>
      </c>
      <c r="G1126" s="140">
        <v>9</v>
      </c>
    </row>
    <row r="1127" spans="1:7" ht="28.8" x14ac:dyDescent="0.25">
      <c r="A1127" s="164" t="s">
        <v>2506</v>
      </c>
      <c r="B1127" s="165" t="s">
        <v>2507</v>
      </c>
      <c r="C1127" s="166" t="s">
        <v>379</v>
      </c>
      <c r="D1127" s="167">
        <v>561.98</v>
      </c>
      <c r="E1127" s="167">
        <v>19.96</v>
      </c>
      <c r="F1127" s="167">
        <v>581.94000000000005</v>
      </c>
      <c r="G1127" s="140">
        <v>9</v>
      </c>
    </row>
    <row r="1128" spans="1:7" ht="28.8" x14ac:dyDescent="0.25">
      <c r="A1128" s="164" t="s">
        <v>2508</v>
      </c>
      <c r="B1128" s="165" t="s">
        <v>2509</v>
      </c>
      <c r="C1128" s="166" t="s">
        <v>379</v>
      </c>
      <c r="D1128" s="167">
        <v>433.15</v>
      </c>
      <c r="E1128" s="167">
        <v>19.96</v>
      </c>
      <c r="F1128" s="167">
        <v>453.11</v>
      </c>
      <c r="G1128" s="140">
        <v>9</v>
      </c>
    </row>
    <row r="1129" spans="1:7" ht="28.8" x14ac:dyDescent="0.25">
      <c r="A1129" s="164" t="s">
        <v>2510</v>
      </c>
      <c r="B1129" s="165" t="s">
        <v>2511</v>
      </c>
      <c r="C1129" s="166" t="s">
        <v>379</v>
      </c>
      <c r="D1129" s="167">
        <v>290.87</v>
      </c>
      <c r="E1129" s="167">
        <v>40.549999999999997</v>
      </c>
      <c r="F1129" s="167">
        <v>331.42</v>
      </c>
      <c r="G1129" s="140">
        <v>9</v>
      </c>
    </row>
    <row r="1130" spans="1:7" x14ac:dyDescent="0.25">
      <c r="A1130" s="164" t="s">
        <v>2512</v>
      </c>
      <c r="B1130" s="165" t="s">
        <v>2513</v>
      </c>
      <c r="C1130" s="166"/>
      <c r="D1130" s="167"/>
      <c r="E1130" s="167"/>
      <c r="F1130" s="167"/>
      <c r="G1130" s="140">
        <v>5</v>
      </c>
    </row>
    <row r="1131" spans="1:7" ht="28.8" x14ac:dyDescent="0.25">
      <c r="A1131" s="164" t="s">
        <v>2514</v>
      </c>
      <c r="B1131" s="165" t="s">
        <v>2515</v>
      </c>
      <c r="C1131" s="166" t="s">
        <v>379</v>
      </c>
      <c r="D1131" s="167">
        <v>1194.6600000000001</v>
      </c>
      <c r="E1131" s="167"/>
      <c r="F1131" s="167">
        <v>1194.6600000000001</v>
      </c>
      <c r="G1131" s="140">
        <v>9</v>
      </c>
    </row>
    <row r="1132" spans="1:7" x14ac:dyDescent="0.25">
      <c r="A1132" s="164" t="s">
        <v>2516</v>
      </c>
      <c r="B1132" s="165" t="s">
        <v>2517</v>
      </c>
      <c r="C1132" s="166" t="s">
        <v>379</v>
      </c>
      <c r="D1132" s="167">
        <v>420.77</v>
      </c>
      <c r="E1132" s="167"/>
      <c r="F1132" s="167">
        <v>420.77</v>
      </c>
      <c r="G1132" s="140">
        <v>9</v>
      </c>
    </row>
    <row r="1133" spans="1:7" ht="28.8" x14ac:dyDescent="0.25">
      <c r="A1133" s="164" t="s">
        <v>2518</v>
      </c>
      <c r="B1133" s="165" t="s">
        <v>8515</v>
      </c>
      <c r="C1133" s="166" t="s">
        <v>379</v>
      </c>
      <c r="D1133" s="167">
        <v>596.45000000000005</v>
      </c>
      <c r="E1133" s="167">
        <v>248.67</v>
      </c>
      <c r="F1133" s="167">
        <v>845.12</v>
      </c>
      <c r="G1133" s="140">
        <v>9</v>
      </c>
    </row>
    <row r="1134" spans="1:7" ht="28.8" x14ac:dyDescent="0.25">
      <c r="A1134" s="164" t="s">
        <v>8516</v>
      </c>
      <c r="B1134" s="165" t="s">
        <v>8517</v>
      </c>
      <c r="C1134" s="166" t="s">
        <v>379</v>
      </c>
      <c r="D1134" s="167">
        <v>359.31</v>
      </c>
      <c r="E1134" s="167">
        <v>248.67</v>
      </c>
      <c r="F1134" s="167">
        <v>607.98</v>
      </c>
      <c r="G1134" s="140">
        <v>9</v>
      </c>
    </row>
    <row r="1135" spans="1:7" x14ac:dyDescent="0.25">
      <c r="A1135" s="164" t="s">
        <v>2522</v>
      </c>
      <c r="B1135" s="165" t="s">
        <v>2523</v>
      </c>
      <c r="C1135" s="166"/>
      <c r="D1135" s="167"/>
      <c r="E1135" s="167"/>
      <c r="F1135" s="167"/>
      <c r="G1135" s="140">
        <v>5</v>
      </c>
    </row>
    <row r="1136" spans="1:7" ht="28.8" x14ac:dyDescent="0.25">
      <c r="A1136" s="164" t="s">
        <v>2524</v>
      </c>
      <c r="B1136" s="165" t="s">
        <v>2525</v>
      </c>
      <c r="C1136" s="166" t="s">
        <v>379</v>
      </c>
      <c r="D1136" s="167">
        <v>134.1</v>
      </c>
      <c r="E1136" s="167"/>
      <c r="F1136" s="167">
        <v>134.1</v>
      </c>
      <c r="G1136" s="140">
        <v>9</v>
      </c>
    </row>
    <row r="1137" spans="1:7" ht="28.8" x14ac:dyDescent="0.25">
      <c r="A1137" s="164" t="s">
        <v>2526</v>
      </c>
      <c r="B1137" s="165" t="s">
        <v>2527</v>
      </c>
      <c r="C1137" s="166" t="s">
        <v>379</v>
      </c>
      <c r="D1137" s="167">
        <v>161.37</v>
      </c>
      <c r="E1137" s="167"/>
      <c r="F1137" s="167">
        <v>161.37</v>
      </c>
      <c r="G1137" s="140">
        <v>9</v>
      </c>
    </row>
    <row r="1138" spans="1:7" x14ac:dyDescent="0.25">
      <c r="A1138" s="164" t="s">
        <v>2528</v>
      </c>
      <c r="B1138" s="165" t="s">
        <v>2529</v>
      </c>
      <c r="C1138" s="166"/>
      <c r="D1138" s="167"/>
      <c r="E1138" s="167"/>
      <c r="F1138" s="167"/>
      <c r="G1138" s="140">
        <v>5</v>
      </c>
    </row>
    <row r="1139" spans="1:7" ht="28.8" x14ac:dyDescent="0.25">
      <c r="A1139" s="164" t="s">
        <v>2530</v>
      </c>
      <c r="B1139" s="165" t="s">
        <v>2531</v>
      </c>
      <c r="C1139" s="166" t="s">
        <v>379</v>
      </c>
      <c r="D1139" s="167">
        <v>166.55</v>
      </c>
      <c r="E1139" s="167">
        <v>85.14</v>
      </c>
      <c r="F1139" s="167">
        <v>251.69</v>
      </c>
      <c r="G1139" s="140">
        <v>9</v>
      </c>
    </row>
    <row r="1140" spans="1:7" ht="28.8" x14ac:dyDescent="0.25">
      <c r="A1140" s="164" t="s">
        <v>2532</v>
      </c>
      <c r="B1140" s="165" t="s">
        <v>2533</v>
      </c>
      <c r="C1140" s="166" t="s">
        <v>379</v>
      </c>
      <c r="D1140" s="167">
        <v>443.96</v>
      </c>
      <c r="E1140" s="167"/>
      <c r="F1140" s="167">
        <v>443.96</v>
      </c>
      <c r="G1140" s="140">
        <v>9</v>
      </c>
    </row>
    <row r="1141" spans="1:7" x14ac:dyDescent="0.25">
      <c r="A1141" s="164" t="s">
        <v>2534</v>
      </c>
      <c r="B1141" s="165" t="s">
        <v>2535</v>
      </c>
      <c r="C1141" s="166"/>
      <c r="D1141" s="167"/>
      <c r="E1141" s="167"/>
      <c r="F1141" s="167"/>
      <c r="G1141" s="140">
        <v>5</v>
      </c>
    </row>
    <row r="1142" spans="1:7" x14ac:dyDescent="0.25">
      <c r="A1142" s="164" t="s">
        <v>2536</v>
      </c>
      <c r="B1142" s="165" t="s">
        <v>2537</v>
      </c>
      <c r="C1142" s="166" t="s">
        <v>379</v>
      </c>
      <c r="D1142" s="167">
        <v>709.58</v>
      </c>
      <c r="E1142" s="167"/>
      <c r="F1142" s="167">
        <v>709.58</v>
      </c>
      <c r="G1142" s="140">
        <v>9</v>
      </c>
    </row>
    <row r="1143" spans="1:7" x14ac:dyDescent="0.25">
      <c r="A1143" s="164" t="s">
        <v>2538</v>
      </c>
      <c r="B1143" s="165" t="s">
        <v>2539</v>
      </c>
      <c r="C1143" s="166"/>
      <c r="D1143" s="167"/>
      <c r="E1143" s="167"/>
      <c r="F1143" s="167"/>
      <c r="G1143" s="140">
        <v>5</v>
      </c>
    </row>
    <row r="1144" spans="1:7" x14ac:dyDescent="0.25">
      <c r="A1144" s="164" t="s">
        <v>2540</v>
      </c>
      <c r="B1144" s="165" t="s">
        <v>2541</v>
      </c>
      <c r="C1144" s="166" t="s">
        <v>437</v>
      </c>
      <c r="D1144" s="167">
        <v>43.95</v>
      </c>
      <c r="E1144" s="167">
        <v>6.89</v>
      </c>
      <c r="F1144" s="167">
        <v>50.84</v>
      </c>
      <c r="G1144" s="140">
        <v>9</v>
      </c>
    </row>
    <row r="1145" spans="1:7" x14ac:dyDescent="0.25">
      <c r="A1145" s="164" t="s">
        <v>2542</v>
      </c>
      <c r="B1145" s="165" t="s">
        <v>2543</v>
      </c>
      <c r="C1145" s="166" t="s">
        <v>437</v>
      </c>
      <c r="D1145" s="167">
        <v>57.94</v>
      </c>
      <c r="E1145" s="167">
        <v>6.89</v>
      </c>
      <c r="F1145" s="167">
        <v>64.83</v>
      </c>
      <c r="G1145" s="140">
        <v>9</v>
      </c>
    </row>
    <row r="1146" spans="1:7" ht="28.8" x14ac:dyDescent="0.25">
      <c r="A1146" s="164" t="s">
        <v>2544</v>
      </c>
      <c r="B1146" s="165" t="s">
        <v>2545</v>
      </c>
      <c r="C1146" s="166" t="s">
        <v>437</v>
      </c>
      <c r="D1146" s="167">
        <v>27.42</v>
      </c>
      <c r="E1146" s="167">
        <v>9.01</v>
      </c>
      <c r="F1146" s="167">
        <v>36.43</v>
      </c>
      <c r="G1146" s="140">
        <v>9</v>
      </c>
    </row>
    <row r="1147" spans="1:7" ht="28.8" x14ac:dyDescent="0.25">
      <c r="A1147" s="164" t="s">
        <v>2546</v>
      </c>
      <c r="B1147" s="165" t="s">
        <v>2547</v>
      </c>
      <c r="C1147" s="166" t="s">
        <v>437</v>
      </c>
      <c r="D1147" s="167">
        <v>34.020000000000003</v>
      </c>
      <c r="E1147" s="167">
        <v>9.01</v>
      </c>
      <c r="F1147" s="167">
        <v>43.03</v>
      </c>
      <c r="G1147" s="140">
        <v>9</v>
      </c>
    </row>
    <row r="1148" spans="1:7" ht="28.8" x14ac:dyDescent="0.25">
      <c r="A1148" s="164" t="s">
        <v>2548</v>
      </c>
      <c r="B1148" s="165" t="s">
        <v>2549</v>
      </c>
      <c r="C1148" s="166" t="s">
        <v>437</v>
      </c>
      <c r="D1148" s="167">
        <v>46.05</v>
      </c>
      <c r="E1148" s="167">
        <v>6.89</v>
      </c>
      <c r="F1148" s="167">
        <v>52.94</v>
      </c>
      <c r="G1148" s="140">
        <v>9</v>
      </c>
    </row>
    <row r="1149" spans="1:7" x14ac:dyDescent="0.25">
      <c r="A1149" s="164" t="s">
        <v>2550</v>
      </c>
      <c r="B1149" s="165" t="s">
        <v>2551</v>
      </c>
      <c r="C1149" s="166" t="s">
        <v>437</v>
      </c>
      <c r="D1149" s="167">
        <v>20.92</v>
      </c>
      <c r="E1149" s="167">
        <v>2.73</v>
      </c>
      <c r="F1149" s="167">
        <v>23.65</v>
      </c>
      <c r="G1149" s="140">
        <v>9</v>
      </c>
    </row>
    <row r="1150" spans="1:7" x14ac:dyDescent="0.25">
      <c r="A1150" s="164" t="s">
        <v>2552</v>
      </c>
      <c r="B1150" s="165" t="s">
        <v>2553</v>
      </c>
      <c r="C1150" s="166" t="s">
        <v>437</v>
      </c>
      <c r="D1150" s="167">
        <v>7.85</v>
      </c>
      <c r="E1150" s="167"/>
      <c r="F1150" s="167">
        <v>7.85</v>
      </c>
      <c r="G1150" s="140">
        <v>9</v>
      </c>
    </row>
    <row r="1151" spans="1:7" ht="28.8" x14ac:dyDescent="0.25">
      <c r="A1151" s="164" t="s">
        <v>2554</v>
      </c>
      <c r="B1151" s="165" t="s">
        <v>2555</v>
      </c>
      <c r="C1151" s="166" t="s">
        <v>437</v>
      </c>
      <c r="D1151" s="167">
        <v>74.34</v>
      </c>
      <c r="E1151" s="167"/>
      <c r="F1151" s="167">
        <v>74.34</v>
      </c>
      <c r="G1151" s="140">
        <v>9</v>
      </c>
    </row>
    <row r="1152" spans="1:7" x14ac:dyDescent="0.25">
      <c r="A1152" s="164" t="s">
        <v>2556</v>
      </c>
      <c r="B1152" s="165" t="s">
        <v>2557</v>
      </c>
      <c r="C1152" s="166"/>
      <c r="D1152" s="167"/>
      <c r="E1152" s="167"/>
      <c r="F1152" s="167"/>
      <c r="G1152" s="140">
        <v>5</v>
      </c>
    </row>
    <row r="1153" spans="1:7" ht="28.8" x14ac:dyDescent="0.25">
      <c r="A1153" s="164" t="s">
        <v>2558</v>
      </c>
      <c r="B1153" s="165" t="s">
        <v>2559</v>
      </c>
      <c r="C1153" s="166" t="s">
        <v>437</v>
      </c>
      <c r="D1153" s="167">
        <v>134.47999999999999</v>
      </c>
      <c r="E1153" s="167">
        <v>7.43</v>
      </c>
      <c r="F1153" s="167">
        <v>141.91</v>
      </c>
      <c r="G1153" s="140">
        <v>9</v>
      </c>
    </row>
    <row r="1154" spans="1:7" ht="28.8" x14ac:dyDescent="0.25">
      <c r="A1154" s="164" t="s">
        <v>2560</v>
      </c>
      <c r="B1154" s="165" t="s">
        <v>2561</v>
      </c>
      <c r="C1154" s="166" t="s">
        <v>437</v>
      </c>
      <c r="D1154" s="167">
        <v>45.21</v>
      </c>
      <c r="E1154" s="167">
        <v>6.89</v>
      </c>
      <c r="F1154" s="167">
        <v>52.1</v>
      </c>
      <c r="G1154" s="140">
        <v>9</v>
      </c>
    </row>
    <row r="1155" spans="1:7" x14ac:dyDescent="0.25">
      <c r="A1155" s="164" t="s">
        <v>2562</v>
      </c>
      <c r="B1155" s="165" t="s">
        <v>2563</v>
      </c>
      <c r="C1155" s="166"/>
      <c r="D1155" s="167"/>
      <c r="E1155" s="167"/>
      <c r="F1155" s="167"/>
      <c r="G1155" s="140">
        <v>5</v>
      </c>
    </row>
    <row r="1156" spans="1:7" x14ac:dyDescent="0.25">
      <c r="A1156" s="164" t="s">
        <v>2564</v>
      </c>
      <c r="B1156" s="165" t="s">
        <v>2565</v>
      </c>
      <c r="C1156" s="166" t="s">
        <v>379</v>
      </c>
      <c r="D1156" s="167">
        <v>11.21</v>
      </c>
      <c r="E1156" s="167">
        <v>7.83</v>
      </c>
      <c r="F1156" s="167">
        <v>19.04</v>
      </c>
      <c r="G1156" s="140">
        <v>9</v>
      </c>
    </row>
    <row r="1157" spans="1:7" x14ac:dyDescent="0.25">
      <c r="A1157" s="164" t="s">
        <v>2566</v>
      </c>
      <c r="B1157" s="165" t="s">
        <v>2567</v>
      </c>
      <c r="C1157" s="166" t="s">
        <v>379</v>
      </c>
      <c r="D1157" s="167">
        <v>3.85</v>
      </c>
      <c r="E1157" s="167">
        <v>27.39</v>
      </c>
      <c r="F1157" s="167">
        <v>31.24</v>
      </c>
      <c r="G1157" s="140">
        <v>9</v>
      </c>
    </row>
    <row r="1158" spans="1:7" ht="28.8" x14ac:dyDescent="0.25">
      <c r="A1158" s="164" t="s">
        <v>2568</v>
      </c>
      <c r="B1158" s="165" t="s">
        <v>2569</v>
      </c>
      <c r="C1158" s="166" t="s">
        <v>379</v>
      </c>
      <c r="D1158" s="167"/>
      <c r="E1158" s="167">
        <v>59.97</v>
      </c>
      <c r="F1158" s="167">
        <v>59.97</v>
      </c>
      <c r="G1158" s="140">
        <v>9</v>
      </c>
    </row>
    <row r="1159" spans="1:7" x14ac:dyDescent="0.25">
      <c r="A1159" s="164" t="s">
        <v>2570</v>
      </c>
      <c r="B1159" s="165" t="s">
        <v>2571</v>
      </c>
      <c r="C1159" s="166" t="s">
        <v>327</v>
      </c>
      <c r="D1159" s="167">
        <v>66.900000000000006</v>
      </c>
      <c r="E1159" s="167"/>
      <c r="F1159" s="167">
        <v>66.900000000000006</v>
      </c>
      <c r="G1159" s="140">
        <v>9</v>
      </c>
    </row>
    <row r="1160" spans="1:7" x14ac:dyDescent="0.25">
      <c r="A1160" s="164" t="s">
        <v>2572</v>
      </c>
      <c r="B1160" s="165" t="s">
        <v>2573</v>
      </c>
      <c r="C1160" s="166" t="s">
        <v>437</v>
      </c>
      <c r="D1160" s="167"/>
      <c r="E1160" s="167">
        <v>9.9700000000000006</v>
      </c>
      <c r="F1160" s="167">
        <v>9.9700000000000006</v>
      </c>
      <c r="G1160" s="140">
        <v>9</v>
      </c>
    </row>
    <row r="1161" spans="1:7" x14ac:dyDescent="0.25">
      <c r="A1161" s="164" t="s">
        <v>2574</v>
      </c>
      <c r="B1161" s="165" t="s">
        <v>2575</v>
      </c>
      <c r="C1161" s="166" t="s">
        <v>437</v>
      </c>
      <c r="D1161" s="167">
        <v>15.68</v>
      </c>
      <c r="E1161" s="167">
        <v>10.74</v>
      </c>
      <c r="F1161" s="167">
        <v>26.42</v>
      </c>
      <c r="G1161" s="140">
        <v>9</v>
      </c>
    </row>
    <row r="1162" spans="1:7" ht="28.8" x14ac:dyDescent="0.25">
      <c r="A1162" s="164" t="s">
        <v>2576</v>
      </c>
      <c r="B1162" s="165" t="s">
        <v>2577</v>
      </c>
      <c r="C1162" s="166" t="s">
        <v>437</v>
      </c>
      <c r="D1162" s="167">
        <v>14.95</v>
      </c>
      <c r="E1162" s="167">
        <v>10.74</v>
      </c>
      <c r="F1162" s="167">
        <v>25.69</v>
      </c>
      <c r="G1162" s="140">
        <v>9</v>
      </c>
    </row>
    <row r="1163" spans="1:7" x14ac:dyDescent="0.25">
      <c r="A1163" s="164" t="s">
        <v>2578</v>
      </c>
      <c r="B1163" s="165" t="s">
        <v>2579</v>
      </c>
      <c r="C1163" s="166" t="s">
        <v>327</v>
      </c>
      <c r="D1163" s="167">
        <v>57.82</v>
      </c>
      <c r="E1163" s="167">
        <v>2.73</v>
      </c>
      <c r="F1163" s="167">
        <v>60.55</v>
      </c>
      <c r="G1163" s="140">
        <v>9</v>
      </c>
    </row>
    <row r="1164" spans="1:7" x14ac:dyDescent="0.25">
      <c r="A1164" s="164" t="s">
        <v>2580</v>
      </c>
      <c r="B1164" s="165" t="s">
        <v>2581</v>
      </c>
      <c r="C1164" s="166" t="s">
        <v>437</v>
      </c>
      <c r="D1164" s="167">
        <v>12.34</v>
      </c>
      <c r="E1164" s="167">
        <v>1.37</v>
      </c>
      <c r="F1164" s="167">
        <v>13.71</v>
      </c>
      <c r="G1164" s="140">
        <v>9</v>
      </c>
    </row>
    <row r="1165" spans="1:7" x14ac:dyDescent="0.25">
      <c r="A1165" s="164" t="s">
        <v>2582</v>
      </c>
      <c r="B1165" s="165" t="s">
        <v>2583</v>
      </c>
      <c r="C1165" s="166" t="s">
        <v>437</v>
      </c>
      <c r="D1165" s="167">
        <v>35.880000000000003</v>
      </c>
      <c r="E1165" s="167">
        <v>5.87</v>
      </c>
      <c r="F1165" s="167">
        <v>41.75</v>
      </c>
      <c r="G1165" s="140">
        <v>9</v>
      </c>
    </row>
    <row r="1166" spans="1:7" x14ac:dyDescent="0.25">
      <c r="A1166" s="164" t="s">
        <v>2584</v>
      </c>
      <c r="B1166" s="165" t="s">
        <v>110</v>
      </c>
      <c r="C1166" s="166"/>
      <c r="D1166" s="167"/>
      <c r="E1166" s="167"/>
      <c r="F1166" s="167"/>
      <c r="G1166" s="140">
        <v>2</v>
      </c>
    </row>
    <row r="1167" spans="1:7" x14ac:dyDescent="0.25">
      <c r="A1167" s="164" t="s">
        <v>2585</v>
      </c>
      <c r="B1167" s="165" t="s">
        <v>2586</v>
      </c>
      <c r="C1167" s="166"/>
      <c r="D1167" s="167"/>
      <c r="E1167" s="167"/>
      <c r="F1167" s="167"/>
      <c r="G1167" s="140">
        <v>5</v>
      </c>
    </row>
    <row r="1168" spans="1:7" x14ac:dyDescent="0.25">
      <c r="A1168" s="164" t="s">
        <v>2587</v>
      </c>
      <c r="B1168" s="165" t="s">
        <v>2588</v>
      </c>
      <c r="C1168" s="166" t="s">
        <v>379</v>
      </c>
      <c r="D1168" s="167">
        <v>60.58</v>
      </c>
      <c r="E1168" s="167">
        <v>23.47</v>
      </c>
      <c r="F1168" s="167">
        <v>84.05</v>
      </c>
      <c r="G1168" s="140">
        <v>9</v>
      </c>
    </row>
    <row r="1169" spans="1:7" x14ac:dyDescent="0.25">
      <c r="A1169" s="164" t="s">
        <v>2589</v>
      </c>
      <c r="B1169" s="165" t="s">
        <v>2590</v>
      </c>
      <c r="C1169" s="166" t="s">
        <v>379</v>
      </c>
      <c r="D1169" s="167">
        <v>80.95</v>
      </c>
      <c r="E1169" s="167">
        <v>46.95</v>
      </c>
      <c r="F1169" s="167">
        <v>127.9</v>
      </c>
      <c r="G1169" s="140">
        <v>9</v>
      </c>
    </row>
    <row r="1170" spans="1:7" ht="28.8" x14ac:dyDescent="0.25">
      <c r="A1170" s="164" t="s">
        <v>2591</v>
      </c>
      <c r="B1170" s="165" t="s">
        <v>2592</v>
      </c>
      <c r="C1170" s="166" t="s">
        <v>379</v>
      </c>
      <c r="D1170" s="167">
        <v>106.41</v>
      </c>
      <c r="E1170" s="167">
        <v>50.85</v>
      </c>
      <c r="F1170" s="167">
        <v>157.26</v>
      </c>
      <c r="G1170" s="140">
        <v>9</v>
      </c>
    </row>
    <row r="1171" spans="1:7" x14ac:dyDescent="0.25">
      <c r="A1171" s="164" t="s">
        <v>2593</v>
      </c>
      <c r="B1171" s="165" t="s">
        <v>2594</v>
      </c>
      <c r="C1171" s="166" t="s">
        <v>437</v>
      </c>
      <c r="D1171" s="167">
        <v>21.44</v>
      </c>
      <c r="E1171" s="167">
        <v>15.65</v>
      </c>
      <c r="F1171" s="167">
        <v>37.090000000000003</v>
      </c>
      <c r="G1171" s="140">
        <v>9</v>
      </c>
    </row>
    <row r="1172" spans="1:7" ht="28.8" x14ac:dyDescent="0.25">
      <c r="A1172" s="164" t="s">
        <v>2595</v>
      </c>
      <c r="B1172" s="165" t="s">
        <v>2596</v>
      </c>
      <c r="C1172" s="166" t="s">
        <v>379</v>
      </c>
      <c r="D1172" s="167">
        <v>132.96</v>
      </c>
      <c r="E1172" s="167">
        <v>46.95</v>
      </c>
      <c r="F1172" s="167">
        <v>179.91</v>
      </c>
      <c r="G1172" s="140">
        <v>9</v>
      </c>
    </row>
    <row r="1173" spans="1:7" ht="28.8" x14ac:dyDescent="0.25">
      <c r="A1173" s="164" t="s">
        <v>2597</v>
      </c>
      <c r="B1173" s="165" t="s">
        <v>2598</v>
      </c>
      <c r="C1173" s="166" t="s">
        <v>379</v>
      </c>
      <c r="D1173" s="167">
        <v>100.15</v>
      </c>
      <c r="E1173" s="167">
        <v>23.47</v>
      </c>
      <c r="F1173" s="167">
        <v>123.62</v>
      </c>
      <c r="G1173" s="140">
        <v>9</v>
      </c>
    </row>
    <row r="1174" spans="1:7" x14ac:dyDescent="0.25">
      <c r="A1174" s="164" t="s">
        <v>2599</v>
      </c>
      <c r="B1174" s="165" t="s">
        <v>2600</v>
      </c>
      <c r="C1174" s="166"/>
      <c r="D1174" s="167"/>
      <c r="E1174" s="167"/>
      <c r="F1174" s="167"/>
      <c r="G1174" s="140">
        <v>5</v>
      </c>
    </row>
    <row r="1175" spans="1:7" x14ac:dyDescent="0.25">
      <c r="A1175" s="164" t="s">
        <v>111</v>
      </c>
      <c r="B1175" s="165" t="s">
        <v>2601</v>
      </c>
      <c r="C1175" s="166" t="s">
        <v>379</v>
      </c>
      <c r="D1175" s="167">
        <v>92.61</v>
      </c>
      <c r="E1175" s="167"/>
      <c r="F1175" s="167">
        <v>92.61</v>
      </c>
      <c r="G1175" s="140">
        <v>9</v>
      </c>
    </row>
    <row r="1176" spans="1:7" x14ac:dyDescent="0.25">
      <c r="A1176" s="164" t="s">
        <v>2602</v>
      </c>
      <c r="B1176" s="165" t="s">
        <v>2603</v>
      </c>
      <c r="C1176" s="166" t="s">
        <v>379</v>
      </c>
      <c r="D1176" s="167">
        <v>102.25</v>
      </c>
      <c r="E1176" s="167"/>
      <c r="F1176" s="167">
        <v>102.25</v>
      </c>
      <c r="G1176" s="140">
        <v>9</v>
      </c>
    </row>
    <row r="1177" spans="1:7" ht="28.8" x14ac:dyDescent="0.25">
      <c r="A1177" s="164" t="s">
        <v>2604</v>
      </c>
      <c r="B1177" s="165" t="s">
        <v>8518</v>
      </c>
      <c r="C1177" s="166" t="s">
        <v>379</v>
      </c>
      <c r="D1177" s="167">
        <v>127.06</v>
      </c>
      <c r="E1177" s="167"/>
      <c r="F1177" s="167">
        <v>127.06</v>
      </c>
      <c r="G1177" s="140">
        <v>9</v>
      </c>
    </row>
    <row r="1178" spans="1:7" x14ac:dyDescent="0.25">
      <c r="A1178" s="164" t="s">
        <v>2608</v>
      </c>
      <c r="B1178" s="165" t="s">
        <v>2609</v>
      </c>
      <c r="C1178" s="166"/>
      <c r="D1178" s="167"/>
      <c r="E1178" s="167"/>
      <c r="F1178" s="167"/>
      <c r="G1178" s="140">
        <v>5</v>
      </c>
    </row>
    <row r="1179" spans="1:7" x14ac:dyDescent="0.25">
      <c r="A1179" s="164" t="s">
        <v>2610</v>
      </c>
      <c r="B1179" s="165" t="s">
        <v>2611</v>
      </c>
      <c r="C1179" s="166" t="s">
        <v>379</v>
      </c>
      <c r="D1179" s="167">
        <v>98.63</v>
      </c>
      <c r="E1179" s="167"/>
      <c r="F1179" s="167">
        <v>98.63</v>
      </c>
      <c r="G1179" s="140">
        <v>9</v>
      </c>
    </row>
    <row r="1180" spans="1:7" x14ac:dyDescent="0.25">
      <c r="A1180" s="164" t="s">
        <v>2612</v>
      </c>
      <c r="B1180" s="165" t="s">
        <v>2613</v>
      </c>
      <c r="C1180" s="166" t="s">
        <v>379</v>
      </c>
      <c r="D1180" s="167">
        <v>176.11</v>
      </c>
      <c r="E1180" s="167"/>
      <c r="F1180" s="167">
        <v>176.11</v>
      </c>
      <c r="G1180" s="140">
        <v>9</v>
      </c>
    </row>
    <row r="1181" spans="1:7" x14ac:dyDescent="0.25">
      <c r="A1181" s="164" t="s">
        <v>2614</v>
      </c>
      <c r="B1181" s="165" t="s">
        <v>2615</v>
      </c>
      <c r="C1181" s="166" t="s">
        <v>379</v>
      </c>
      <c r="D1181" s="167">
        <v>112.58</v>
      </c>
      <c r="E1181" s="167"/>
      <c r="F1181" s="167">
        <v>112.58</v>
      </c>
      <c r="G1181" s="140">
        <v>9</v>
      </c>
    </row>
    <row r="1182" spans="1:7" x14ac:dyDescent="0.25">
      <c r="A1182" s="164" t="s">
        <v>2616</v>
      </c>
      <c r="B1182" s="165" t="s">
        <v>2617</v>
      </c>
      <c r="C1182" s="166" t="s">
        <v>379</v>
      </c>
      <c r="D1182" s="167">
        <v>149.88999999999999</v>
      </c>
      <c r="E1182" s="167"/>
      <c r="F1182" s="167">
        <v>149.88999999999999</v>
      </c>
      <c r="G1182" s="140">
        <v>9</v>
      </c>
    </row>
    <row r="1183" spans="1:7" x14ac:dyDescent="0.25">
      <c r="A1183" s="164" t="s">
        <v>2618</v>
      </c>
      <c r="B1183" s="165" t="s">
        <v>2619</v>
      </c>
      <c r="C1183" s="166" t="s">
        <v>379</v>
      </c>
      <c r="D1183" s="167">
        <v>88.45</v>
      </c>
      <c r="E1183" s="167"/>
      <c r="F1183" s="167">
        <v>88.45</v>
      </c>
      <c r="G1183" s="140">
        <v>9</v>
      </c>
    </row>
    <row r="1184" spans="1:7" ht="28.8" x14ac:dyDescent="0.25">
      <c r="A1184" s="164" t="s">
        <v>2620</v>
      </c>
      <c r="B1184" s="165" t="s">
        <v>2621</v>
      </c>
      <c r="C1184" s="166" t="s">
        <v>379</v>
      </c>
      <c r="D1184" s="167">
        <v>301.02</v>
      </c>
      <c r="E1184" s="167"/>
      <c r="F1184" s="167">
        <v>301.02</v>
      </c>
      <c r="G1184" s="140">
        <v>9</v>
      </c>
    </row>
    <row r="1185" spans="1:7" ht="28.8" x14ac:dyDescent="0.25">
      <c r="A1185" s="164" t="s">
        <v>2622</v>
      </c>
      <c r="B1185" s="165" t="s">
        <v>2623</v>
      </c>
      <c r="C1185" s="166" t="s">
        <v>379</v>
      </c>
      <c r="D1185" s="167">
        <v>191.48</v>
      </c>
      <c r="E1185" s="167"/>
      <c r="F1185" s="167">
        <v>191.48</v>
      </c>
      <c r="G1185" s="140">
        <v>9</v>
      </c>
    </row>
    <row r="1186" spans="1:7" x14ac:dyDescent="0.25">
      <c r="A1186" s="164" t="s">
        <v>2624</v>
      </c>
      <c r="B1186" s="165" t="s">
        <v>2625</v>
      </c>
      <c r="C1186" s="166" t="s">
        <v>379</v>
      </c>
      <c r="D1186" s="167">
        <v>285.89999999999998</v>
      </c>
      <c r="E1186" s="167"/>
      <c r="F1186" s="167">
        <v>285.89999999999998</v>
      </c>
      <c r="G1186" s="140">
        <v>9</v>
      </c>
    </row>
    <row r="1187" spans="1:7" x14ac:dyDescent="0.25">
      <c r="A1187" s="164" t="s">
        <v>2626</v>
      </c>
      <c r="B1187" s="165" t="s">
        <v>2627</v>
      </c>
      <c r="C1187" s="166"/>
      <c r="D1187" s="167"/>
      <c r="E1187" s="167"/>
      <c r="F1187" s="167"/>
      <c r="G1187" s="140">
        <v>5</v>
      </c>
    </row>
    <row r="1188" spans="1:7" ht="28.8" x14ac:dyDescent="0.25">
      <c r="A1188" s="164" t="s">
        <v>2628</v>
      </c>
      <c r="B1188" s="165" t="s">
        <v>2629</v>
      </c>
      <c r="C1188" s="166" t="s">
        <v>379</v>
      </c>
      <c r="D1188" s="167">
        <v>788.62</v>
      </c>
      <c r="E1188" s="167"/>
      <c r="F1188" s="167">
        <v>788.62</v>
      </c>
      <c r="G1188" s="140">
        <v>9</v>
      </c>
    </row>
    <row r="1189" spans="1:7" ht="28.8" x14ac:dyDescent="0.25">
      <c r="A1189" s="164" t="s">
        <v>2630</v>
      </c>
      <c r="B1189" s="165" t="s">
        <v>2631</v>
      </c>
      <c r="C1189" s="166" t="s">
        <v>379</v>
      </c>
      <c r="D1189" s="167">
        <v>398.77</v>
      </c>
      <c r="E1189" s="167"/>
      <c r="F1189" s="167">
        <v>398.77</v>
      </c>
      <c r="G1189" s="140">
        <v>9</v>
      </c>
    </row>
    <row r="1190" spans="1:7" x14ac:dyDescent="0.25">
      <c r="A1190" s="164" t="s">
        <v>2632</v>
      </c>
      <c r="B1190" s="165" t="s">
        <v>2633</v>
      </c>
      <c r="C1190" s="166"/>
      <c r="D1190" s="167"/>
      <c r="E1190" s="167"/>
      <c r="F1190" s="167"/>
      <c r="G1190" s="140">
        <v>5</v>
      </c>
    </row>
    <row r="1191" spans="1:7" x14ac:dyDescent="0.25">
      <c r="A1191" s="164" t="s">
        <v>2634</v>
      </c>
      <c r="B1191" s="165" t="s">
        <v>2635</v>
      </c>
      <c r="C1191" s="166" t="s">
        <v>379</v>
      </c>
      <c r="D1191" s="167">
        <v>315.81</v>
      </c>
      <c r="E1191" s="167">
        <v>113.2</v>
      </c>
      <c r="F1191" s="167">
        <v>429.01</v>
      </c>
      <c r="G1191" s="140">
        <v>9</v>
      </c>
    </row>
    <row r="1192" spans="1:7" ht="28.8" x14ac:dyDescent="0.25">
      <c r="A1192" s="164" t="s">
        <v>2636</v>
      </c>
      <c r="B1192" s="165" t="s">
        <v>2637</v>
      </c>
      <c r="C1192" s="166" t="s">
        <v>379</v>
      </c>
      <c r="D1192" s="167">
        <v>1025.47</v>
      </c>
      <c r="E1192" s="167"/>
      <c r="F1192" s="167">
        <v>1025.47</v>
      </c>
      <c r="G1192" s="140">
        <v>9</v>
      </c>
    </row>
    <row r="1193" spans="1:7" ht="28.8" x14ac:dyDescent="0.25">
      <c r="A1193" s="164" t="s">
        <v>2640</v>
      </c>
      <c r="B1193" s="165" t="s">
        <v>2641</v>
      </c>
      <c r="C1193" s="166" t="s">
        <v>379</v>
      </c>
      <c r="D1193" s="167">
        <v>653.20000000000005</v>
      </c>
      <c r="E1193" s="167"/>
      <c r="F1193" s="167">
        <v>653.20000000000005</v>
      </c>
      <c r="G1193" s="140">
        <v>9</v>
      </c>
    </row>
    <row r="1194" spans="1:7" ht="28.8" x14ac:dyDescent="0.25">
      <c r="A1194" s="164" t="s">
        <v>2644</v>
      </c>
      <c r="B1194" s="165" t="s">
        <v>2645</v>
      </c>
      <c r="C1194" s="166" t="s">
        <v>379</v>
      </c>
      <c r="D1194" s="167">
        <v>933.63</v>
      </c>
      <c r="E1194" s="167"/>
      <c r="F1194" s="167">
        <v>933.63</v>
      </c>
      <c r="G1194" s="140">
        <v>9</v>
      </c>
    </row>
    <row r="1195" spans="1:7" x14ac:dyDescent="0.25">
      <c r="A1195" s="164" t="s">
        <v>2646</v>
      </c>
      <c r="B1195" s="165" t="s">
        <v>2647</v>
      </c>
      <c r="C1195" s="166"/>
      <c r="D1195" s="167"/>
      <c r="E1195" s="167"/>
      <c r="F1195" s="167"/>
      <c r="G1195" s="140">
        <v>5</v>
      </c>
    </row>
    <row r="1196" spans="1:7" x14ac:dyDescent="0.25">
      <c r="A1196" s="164" t="s">
        <v>2648</v>
      </c>
      <c r="B1196" s="165" t="s">
        <v>2649</v>
      </c>
      <c r="C1196" s="166" t="s">
        <v>379</v>
      </c>
      <c r="D1196" s="167">
        <v>60.75</v>
      </c>
      <c r="E1196" s="167"/>
      <c r="F1196" s="167">
        <v>60.75</v>
      </c>
      <c r="G1196" s="140">
        <v>9</v>
      </c>
    </row>
    <row r="1197" spans="1:7" x14ac:dyDescent="0.25">
      <c r="A1197" s="164" t="s">
        <v>2650</v>
      </c>
      <c r="B1197" s="165" t="s">
        <v>2651</v>
      </c>
      <c r="C1197" s="166" t="s">
        <v>379</v>
      </c>
      <c r="D1197" s="167">
        <v>1.1599999999999999</v>
      </c>
      <c r="E1197" s="167">
        <v>11.73</v>
      </c>
      <c r="F1197" s="167">
        <v>12.89</v>
      </c>
      <c r="G1197" s="140">
        <v>9</v>
      </c>
    </row>
    <row r="1198" spans="1:7" x14ac:dyDescent="0.25">
      <c r="A1198" s="164" t="s">
        <v>2652</v>
      </c>
      <c r="B1198" s="165" t="s">
        <v>2653</v>
      </c>
      <c r="C1198" s="166" t="s">
        <v>379</v>
      </c>
      <c r="D1198" s="167"/>
      <c r="E1198" s="167">
        <v>5.87</v>
      </c>
      <c r="F1198" s="167">
        <v>5.87</v>
      </c>
      <c r="G1198" s="140">
        <v>9</v>
      </c>
    </row>
    <row r="1199" spans="1:7" x14ac:dyDescent="0.25">
      <c r="A1199" s="164" t="s">
        <v>2654</v>
      </c>
      <c r="B1199" s="165" t="s">
        <v>2655</v>
      </c>
      <c r="C1199" s="166" t="s">
        <v>437</v>
      </c>
      <c r="D1199" s="167">
        <v>19.579999999999998</v>
      </c>
      <c r="E1199" s="167"/>
      <c r="F1199" s="167">
        <v>19.579999999999998</v>
      </c>
      <c r="G1199" s="140">
        <v>9</v>
      </c>
    </row>
    <row r="1200" spans="1:7" x14ac:dyDescent="0.25">
      <c r="A1200" s="164" t="s">
        <v>2656</v>
      </c>
      <c r="B1200" s="165" t="s">
        <v>2657</v>
      </c>
      <c r="C1200" s="166" t="s">
        <v>327</v>
      </c>
      <c r="D1200" s="167">
        <v>21.49</v>
      </c>
      <c r="E1200" s="167"/>
      <c r="F1200" s="167">
        <v>21.49</v>
      </c>
      <c r="G1200" s="140">
        <v>9</v>
      </c>
    </row>
    <row r="1201" spans="1:7" x14ac:dyDescent="0.25">
      <c r="A1201" s="164" t="s">
        <v>2658</v>
      </c>
      <c r="B1201" s="165" t="s">
        <v>112</v>
      </c>
      <c r="C1201" s="166"/>
      <c r="D1201" s="167"/>
      <c r="E1201" s="167"/>
      <c r="F1201" s="167"/>
      <c r="G1201" s="140">
        <v>2</v>
      </c>
    </row>
    <row r="1202" spans="1:7" x14ac:dyDescent="0.25">
      <c r="A1202" s="164" t="s">
        <v>2659</v>
      </c>
      <c r="B1202" s="165" t="s">
        <v>2660</v>
      </c>
      <c r="C1202" s="166"/>
      <c r="D1202" s="167"/>
      <c r="E1202" s="167"/>
      <c r="F1202" s="167"/>
      <c r="G1202" s="140">
        <v>5</v>
      </c>
    </row>
    <row r="1203" spans="1:7" x14ac:dyDescent="0.25">
      <c r="A1203" s="164" t="s">
        <v>2661</v>
      </c>
      <c r="B1203" s="165" t="s">
        <v>2662</v>
      </c>
      <c r="C1203" s="166" t="s">
        <v>379</v>
      </c>
      <c r="D1203" s="167">
        <v>973.24</v>
      </c>
      <c r="E1203" s="167">
        <v>51.25</v>
      </c>
      <c r="F1203" s="167">
        <v>1024.49</v>
      </c>
      <c r="G1203" s="140">
        <v>9</v>
      </c>
    </row>
    <row r="1204" spans="1:7" x14ac:dyDescent="0.25">
      <c r="A1204" s="164" t="s">
        <v>2663</v>
      </c>
      <c r="B1204" s="165" t="s">
        <v>2664</v>
      </c>
      <c r="C1204" s="166" t="s">
        <v>379</v>
      </c>
      <c r="D1204" s="167">
        <v>832.58</v>
      </c>
      <c r="E1204" s="167">
        <v>51.25</v>
      </c>
      <c r="F1204" s="167">
        <v>883.83</v>
      </c>
      <c r="G1204" s="140">
        <v>9</v>
      </c>
    </row>
    <row r="1205" spans="1:7" x14ac:dyDescent="0.25">
      <c r="A1205" s="164" t="s">
        <v>2665</v>
      </c>
      <c r="B1205" s="165" t="s">
        <v>2666</v>
      </c>
      <c r="C1205" s="166"/>
      <c r="D1205" s="167"/>
      <c r="E1205" s="167"/>
      <c r="F1205" s="167"/>
      <c r="G1205" s="140">
        <v>5</v>
      </c>
    </row>
    <row r="1206" spans="1:7" ht="28.8" x14ac:dyDescent="0.25">
      <c r="A1206" s="164" t="s">
        <v>2667</v>
      </c>
      <c r="B1206" s="165" t="s">
        <v>2668</v>
      </c>
      <c r="C1206" s="166" t="s">
        <v>379</v>
      </c>
      <c r="D1206" s="167">
        <v>674.47</v>
      </c>
      <c r="E1206" s="167">
        <v>53.99</v>
      </c>
      <c r="F1206" s="167">
        <v>728.46</v>
      </c>
      <c r="G1206" s="140">
        <v>9</v>
      </c>
    </row>
    <row r="1207" spans="1:7" x14ac:dyDescent="0.25">
      <c r="A1207" s="164" t="s">
        <v>2669</v>
      </c>
      <c r="B1207" s="165" t="s">
        <v>2670</v>
      </c>
      <c r="C1207" s="166" t="s">
        <v>327</v>
      </c>
      <c r="D1207" s="167">
        <v>1149.6500000000001</v>
      </c>
      <c r="E1207" s="167">
        <v>109.53</v>
      </c>
      <c r="F1207" s="167">
        <v>1259.18</v>
      </c>
      <c r="G1207" s="140">
        <v>9</v>
      </c>
    </row>
    <row r="1208" spans="1:7" x14ac:dyDescent="0.25">
      <c r="A1208" s="164" t="s">
        <v>2671</v>
      </c>
      <c r="B1208" s="165" t="s">
        <v>2672</v>
      </c>
      <c r="C1208" s="166" t="s">
        <v>327</v>
      </c>
      <c r="D1208" s="167">
        <v>1241.75</v>
      </c>
      <c r="E1208" s="167">
        <v>109.53</v>
      </c>
      <c r="F1208" s="167">
        <v>1351.28</v>
      </c>
      <c r="G1208" s="140">
        <v>9</v>
      </c>
    </row>
    <row r="1209" spans="1:7" x14ac:dyDescent="0.25">
      <c r="A1209" s="164" t="s">
        <v>2673</v>
      </c>
      <c r="B1209" s="165" t="s">
        <v>2674</v>
      </c>
      <c r="C1209" s="166" t="s">
        <v>327</v>
      </c>
      <c r="D1209" s="167">
        <v>1303.3699999999999</v>
      </c>
      <c r="E1209" s="167">
        <v>109.53</v>
      </c>
      <c r="F1209" s="167">
        <v>1412.9</v>
      </c>
      <c r="G1209" s="140">
        <v>9</v>
      </c>
    </row>
    <row r="1210" spans="1:7" x14ac:dyDescent="0.25">
      <c r="A1210" s="164" t="s">
        <v>2675</v>
      </c>
      <c r="B1210" s="165" t="s">
        <v>2676</v>
      </c>
      <c r="C1210" s="166" t="s">
        <v>327</v>
      </c>
      <c r="D1210" s="167">
        <v>1969.1</v>
      </c>
      <c r="E1210" s="167">
        <v>136.91999999999999</v>
      </c>
      <c r="F1210" s="167">
        <v>2106.02</v>
      </c>
      <c r="G1210" s="140">
        <v>9</v>
      </c>
    </row>
    <row r="1211" spans="1:7" x14ac:dyDescent="0.25">
      <c r="A1211" s="164" t="s">
        <v>2677</v>
      </c>
      <c r="B1211" s="165" t="s">
        <v>2678</v>
      </c>
      <c r="C1211" s="166"/>
      <c r="D1211" s="167"/>
      <c r="E1211" s="167"/>
      <c r="F1211" s="167"/>
      <c r="G1211" s="140">
        <v>5</v>
      </c>
    </row>
    <row r="1212" spans="1:7" ht="28.8" x14ac:dyDescent="0.25">
      <c r="A1212" s="164" t="s">
        <v>2679</v>
      </c>
      <c r="B1212" s="165" t="s">
        <v>2680</v>
      </c>
      <c r="C1212" s="166" t="s">
        <v>327</v>
      </c>
      <c r="D1212" s="167">
        <v>1257.1199999999999</v>
      </c>
      <c r="E1212" s="167">
        <v>54.77</v>
      </c>
      <c r="F1212" s="167">
        <v>1311.89</v>
      </c>
      <c r="G1212" s="140">
        <v>9</v>
      </c>
    </row>
    <row r="1213" spans="1:7" ht="28.8" x14ac:dyDescent="0.25">
      <c r="A1213" s="164" t="s">
        <v>2681</v>
      </c>
      <c r="B1213" s="165" t="s">
        <v>2682</v>
      </c>
      <c r="C1213" s="166" t="s">
        <v>327</v>
      </c>
      <c r="D1213" s="167">
        <v>1067.72</v>
      </c>
      <c r="E1213" s="167">
        <v>54.77</v>
      </c>
      <c r="F1213" s="167">
        <v>1122.49</v>
      </c>
      <c r="G1213" s="140">
        <v>9</v>
      </c>
    </row>
    <row r="1214" spans="1:7" ht="28.8" x14ac:dyDescent="0.25">
      <c r="A1214" s="164" t="s">
        <v>2683</v>
      </c>
      <c r="B1214" s="165" t="s">
        <v>2684</v>
      </c>
      <c r="C1214" s="166" t="s">
        <v>327</v>
      </c>
      <c r="D1214" s="167">
        <v>1250.8399999999999</v>
      </c>
      <c r="E1214" s="167">
        <v>109.53</v>
      </c>
      <c r="F1214" s="167">
        <v>1360.37</v>
      </c>
      <c r="G1214" s="140">
        <v>9</v>
      </c>
    </row>
    <row r="1215" spans="1:7" ht="28.8" x14ac:dyDescent="0.25">
      <c r="A1215" s="164" t="s">
        <v>2685</v>
      </c>
      <c r="B1215" s="165" t="s">
        <v>2686</v>
      </c>
      <c r="C1215" s="166" t="s">
        <v>327</v>
      </c>
      <c r="D1215" s="167">
        <v>1351.25</v>
      </c>
      <c r="E1215" s="167">
        <v>109.53</v>
      </c>
      <c r="F1215" s="167">
        <v>1460.78</v>
      </c>
      <c r="G1215" s="140">
        <v>9</v>
      </c>
    </row>
    <row r="1216" spans="1:7" ht="28.8" x14ac:dyDescent="0.25">
      <c r="A1216" s="164" t="s">
        <v>2687</v>
      </c>
      <c r="B1216" s="165" t="s">
        <v>2688</v>
      </c>
      <c r="C1216" s="166" t="s">
        <v>327</v>
      </c>
      <c r="D1216" s="167">
        <v>1365.11</v>
      </c>
      <c r="E1216" s="167">
        <v>109.53</v>
      </c>
      <c r="F1216" s="167">
        <v>1474.64</v>
      </c>
      <c r="G1216" s="140">
        <v>9</v>
      </c>
    </row>
    <row r="1217" spans="1:7" ht="28.8" x14ac:dyDescent="0.25">
      <c r="A1217" s="164" t="s">
        <v>2689</v>
      </c>
      <c r="B1217" s="165" t="s">
        <v>2690</v>
      </c>
      <c r="C1217" s="166" t="s">
        <v>327</v>
      </c>
      <c r="D1217" s="167">
        <v>2186.7199999999998</v>
      </c>
      <c r="E1217" s="167">
        <v>136.91999999999999</v>
      </c>
      <c r="F1217" s="167">
        <v>2323.64</v>
      </c>
      <c r="G1217" s="140">
        <v>9</v>
      </c>
    </row>
    <row r="1218" spans="1:7" ht="28.8" x14ac:dyDescent="0.25">
      <c r="A1218" s="164" t="s">
        <v>2691</v>
      </c>
      <c r="B1218" s="165" t="s">
        <v>2692</v>
      </c>
      <c r="C1218" s="166" t="s">
        <v>327</v>
      </c>
      <c r="D1218" s="167">
        <v>2355.89</v>
      </c>
      <c r="E1218" s="167">
        <v>136.91999999999999</v>
      </c>
      <c r="F1218" s="167">
        <v>2492.81</v>
      </c>
      <c r="G1218" s="140">
        <v>9</v>
      </c>
    </row>
    <row r="1219" spans="1:7" ht="28.8" x14ac:dyDescent="0.25">
      <c r="A1219" s="164" t="s">
        <v>2693</v>
      </c>
      <c r="B1219" s="165" t="s">
        <v>2694</v>
      </c>
      <c r="C1219" s="166" t="s">
        <v>327</v>
      </c>
      <c r="D1219" s="167">
        <v>4288.68</v>
      </c>
      <c r="E1219" s="167">
        <v>156.47999999999999</v>
      </c>
      <c r="F1219" s="167">
        <v>4445.16</v>
      </c>
      <c r="G1219" s="140">
        <v>9</v>
      </c>
    </row>
    <row r="1220" spans="1:7" ht="28.8" x14ac:dyDescent="0.25">
      <c r="A1220" s="164" t="s">
        <v>113</v>
      </c>
      <c r="B1220" s="165" t="s">
        <v>2695</v>
      </c>
      <c r="C1220" s="166" t="s">
        <v>327</v>
      </c>
      <c r="D1220" s="167">
        <v>1032.56</v>
      </c>
      <c r="E1220" s="167">
        <v>13.69</v>
      </c>
      <c r="F1220" s="167">
        <v>1046.25</v>
      </c>
      <c r="G1220" s="140">
        <v>9</v>
      </c>
    </row>
    <row r="1221" spans="1:7" ht="28.8" x14ac:dyDescent="0.25">
      <c r="A1221" s="164" t="s">
        <v>2696</v>
      </c>
      <c r="B1221" s="165" t="s">
        <v>2697</v>
      </c>
      <c r="C1221" s="166" t="s">
        <v>327</v>
      </c>
      <c r="D1221" s="167">
        <v>2168.3200000000002</v>
      </c>
      <c r="E1221" s="167">
        <v>105.62</v>
      </c>
      <c r="F1221" s="167">
        <v>2273.94</v>
      </c>
      <c r="G1221" s="140">
        <v>9</v>
      </c>
    </row>
    <row r="1222" spans="1:7" ht="28.8" x14ac:dyDescent="0.25">
      <c r="A1222" s="164" t="s">
        <v>2698</v>
      </c>
      <c r="B1222" s="165" t="s">
        <v>2699</v>
      </c>
      <c r="C1222" s="166" t="s">
        <v>327</v>
      </c>
      <c r="D1222" s="167">
        <v>2250.17</v>
      </c>
      <c r="E1222" s="167">
        <v>101.7</v>
      </c>
      <c r="F1222" s="167">
        <v>2351.87</v>
      </c>
      <c r="G1222" s="140">
        <v>9</v>
      </c>
    </row>
    <row r="1223" spans="1:7" ht="28.8" x14ac:dyDescent="0.25">
      <c r="A1223" s="164" t="s">
        <v>2700</v>
      </c>
      <c r="B1223" s="165" t="s">
        <v>2701</v>
      </c>
      <c r="C1223" s="166" t="s">
        <v>327</v>
      </c>
      <c r="D1223" s="167">
        <v>2401.6</v>
      </c>
      <c r="E1223" s="167">
        <v>101.7</v>
      </c>
      <c r="F1223" s="167">
        <v>2503.3000000000002</v>
      </c>
      <c r="G1223" s="140">
        <v>9</v>
      </c>
    </row>
    <row r="1224" spans="1:7" ht="28.8" x14ac:dyDescent="0.25">
      <c r="A1224" s="164" t="s">
        <v>2702</v>
      </c>
      <c r="B1224" s="165" t="s">
        <v>2703</v>
      </c>
      <c r="C1224" s="166" t="s">
        <v>327</v>
      </c>
      <c r="D1224" s="167">
        <v>2415.46</v>
      </c>
      <c r="E1224" s="167">
        <v>101.7</v>
      </c>
      <c r="F1224" s="167">
        <v>2517.16</v>
      </c>
      <c r="G1224" s="140">
        <v>9</v>
      </c>
    </row>
    <row r="1225" spans="1:7" ht="28.8" x14ac:dyDescent="0.25">
      <c r="A1225" s="164" t="s">
        <v>2704</v>
      </c>
      <c r="B1225" s="165" t="s">
        <v>2705</v>
      </c>
      <c r="C1225" s="166" t="s">
        <v>327</v>
      </c>
      <c r="D1225" s="167">
        <v>3234.64</v>
      </c>
      <c r="E1225" s="167">
        <v>133.02000000000001</v>
      </c>
      <c r="F1225" s="167">
        <v>3367.66</v>
      </c>
      <c r="G1225" s="140">
        <v>9</v>
      </c>
    </row>
    <row r="1226" spans="1:7" x14ac:dyDescent="0.25">
      <c r="A1226" s="164" t="s">
        <v>2706</v>
      </c>
      <c r="B1226" s="165" t="s">
        <v>2707</v>
      </c>
      <c r="C1226" s="166"/>
      <c r="D1226" s="167"/>
      <c r="E1226" s="167"/>
      <c r="F1226" s="167"/>
      <c r="G1226" s="140">
        <v>5</v>
      </c>
    </row>
    <row r="1227" spans="1:7" x14ac:dyDescent="0.25">
      <c r="A1227" s="164" t="s">
        <v>114</v>
      </c>
      <c r="B1227" s="165" t="s">
        <v>2708</v>
      </c>
      <c r="C1227" s="166" t="s">
        <v>379</v>
      </c>
      <c r="D1227" s="167">
        <v>106.92</v>
      </c>
      <c r="E1227" s="167">
        <v>39.119999999999997</v>
      </c>
      <c r="F1227" s="167">
        <v>146.04</v>
      </c>
      <c r="G1227" s="140">
        <v>9</v>
      </c>
    </row>
    <row r="1228" spans="1:7" ht="28.8" x14ac:dyDescent="0.25">
      <c r="A1228" s="164" t="s">
        <v>2709</v>
      </c>
      <c r="B1228" s="165" t="s">
        <v>2710</v>
      </c>
      <c r="C1228" s="166" t="s">
        <v>437</v>
      </c>
      <c r="D1228" s="167">
        <v>8.76</v>
      </c>
      <c r="E1228" s="167">
        <v>7.83</v>
      </c>
      <c r="F1228" s="167">
        <v>16.59</v>
      </c>
      <c r="G1228" s="140">
        <v>9</v>
      </c>
    </row>
    <row r="1229" spans="1:7" ht="28.8" x14ac:dyDescent="0.25">
      <c r="A1229" s="164" t="s">
        <v>2711</v>
      </c>
      <c r="B1229" s="165" t="s">
        <v>2712</v>
      </c>
      <c r="C1229" s="166" t="s">
        <v>437</v>
      </c>
      <c r="D1229" s="167">
        <v>97.77</v>
      </c>
      <c r="E1229" s="167">
        <v>78.239999999999995</v>
      </c>
      <c r="F1229" s="167">
        <v>176.01</v>
      </c>
      <c r="G1229" s="140">
        <v>9</v>
      </c>
    </row>
    <row r="1230" spans="1:7" ht="28.8" x14ac:dyDescent="0.25">
      <c r="A1230" s="164" t="s">
        <v>115</v>
      </c>
      <c r="B1230" s="165" t="s">
        <v>2713</v>
      </c>
      <c r="C1230" s="166" t="s">
        <v>379</v>
      </c>
      <c r="D1230" s="167">
        <v>2134</v>
      </c>
      <c r="E1230" s="167"/>
      <c r="F1230" s="167">
        <v>2134</v>
      </c>
      <c r="G1230" s="140">
        <v>9</v>
      </c>
    </row>
    <row r="1231" spans="1:7" ht="28.8" x14ac:dyDescent="0.25">
      <c r="A1231" s="164" t="s">
        <v>2714</v>
      </c>
      <c r="B1231" s="165" t="s">
        <v>2715</v>
      </c>
      <c r="C1231" s="166" t="s">
        <v>379</v>
      </c>
      <c r="D1231" s="167">
        <v>810.79</v>
      </c>
      <c r="E1231" s="167"/>
      <c r="F1231" s="167">
        <v>810.79</v>
      </c>
      <c r="G1231" s="140">
        <v>9</v>
      </c>
    </row>
    <row r="1232" spans="1:7" ht="28.8" x14ac:dyDescent="0.25">
      <c r="A1232" s="164" t="s">
        <v>2716</v>
      </c>
      <c r="B1232" s="165" t="s">
        <v>2717</v>
      </c>
      <c r="C1232" s="166" t="s">
        <v>379</v>
      </c>
      <c r="D1232" s="167">
        <v>634.6</v>
      </c>
      <c r="E1232" s="167">
        <v>15.65</v>
      </c>
      <c r="F1232" s="167">
        <v>650.25</v>
      </c>
      <c r="G1232" s="140">
        <v>9</v>
      </c>
    </row>
    <row r="1233" spans="1:7" ht="28.8" x14ac:dyDescent="0.25">
      <c r="A1233" s="164" t="s">
        <v>116</v>
      </c>
      <c r="B1233" s="165" t="s">
        <v>2718</v>
      </c>
      <c r="C1233" s="166" t="s">
        <v>379</v>
      </c>
      <c r="D1233" s="167">
        <v>1647.71</v>
      </c>
      <c r="E1233" s="167"/>
      <c r="F1233" s="167">
        <v>1647.71</v>
      </c>
      <c r="G1233" s="140">
        <v>9</v>
      </c>
    </row>
    <row r="1234" spans="1:7" x14ac:dyDescent="0.25">
      <c r="A1234" s="164" t="s">
        <v>2719</v>
      </c>
      <c r="B1234" s="165" t="s">
        <v>2720</v>
      </c>
      <c r="C1234" s="166" t="s">
        <v>379</v>
      </c>
      <c r="D1234" s="167">
        <v>185.54</v>
      </c>
      <c r="E1234" s="167">
        <v>39.119999999999997</v>
      </c>
      <c r="F1234" s="167">
        <v>224.66</v>
      </c>
      <c r="G1234" s="140">
        <v>9</v>
      </c>
    </row>
    <row r="1235" spans="1:7" x14ac:dyDescent="0.25">
      <c r="A1235" s="164" t="s">
        <v>2721</v>
      </c>
      <c r="B1235" s="165" t="s">
        <v>2722</v>
      </c>
      <c r="C1235" s="166" t="s">
        <v>640</v>
      </c>
      <c r="D1235" s="167">
        <v>1043.3499999999999</v>
      </c>
      <c r="E1235" s="167">
        <v>168.21</v>
      </c>
      <c r="F1235" s="167">
        <v>1211.56</v>
      </c>
      <c r="G1235" s="140">
        <v>9</v>
      </c>
    </row>
    <row r="1236" spans="1:7" x14ac:dyDescent="0.25">
      <c r="A1236" s="164" t="s">
        <v>2723</v>
      </c>
      <c r="B1236" s="165" t="s">
        <v>2724</v>
      </c>
      <c r="C1236" s="166" t="s">
        <v>379</v>
      </c>
      <c r="D1236" s="167">
        <v>248.37</v>
      </c>
      <c r="E1236" s="167">
        <v>7.67</v>
      </c>
      <c r="F1236" s="167">
        <v>256.04000000000002</v>
      </c>
      <c r="G1236" s="140">
        <v>9</v>
      </c>
    </row>
    <row r="1237" spans="1:7" ht="28.8" x14ac:dyDescent="0.25">
      <c r="A1237" s="164" t="s">
        <v>2725</v>
      </c>
      <c r="B1237" s="165" t="s">
        <v>2726</v>
      </c>
      <c r="C1237" s="166" t="s">
        <v>379</v>
      </c>
      <c r="D1237" s="167">
        <v>2120.31</v>
      </c>
      <c r="E1237" s="167"/>
      <c r="F1237" s="167">
        <v>2120.31</v>
      </c>
      <c r="G1237" s="140">
        <v>9</v>
      </c>
    </row>
    <row r="1238" spans="1:7" ht="28.8" x14ac:dyDescent="0.25">
      <c r="A1238" s="164" t="s">
        <v>2727</v>
      </c>
      <c r="B1238" s="165" t="s">
        <v>2728</v>
      </c>
      <c r="C1238" s="166" t="s">
        <v>379</v>
      </c>
      <c r="D1238" s="167">
        <v>1774.76</v>
      </c>
      <c r="E1238" s="167"/>
      <c r="F1238" s="167">
        <v>1774.76</v>
      </c>
      <c r="G1238" s="140">
        <v>9</v>
      </c>
    </row>
    <row r="1239" spans="1:7" x14ac:dyDescent="0.25">
      <c r="A1239" s="164" t="s">
        <v>2729</v>
      </c>
      <c r="B1239" s="165" t="s">
        <v>2730</v>
      </c>
      <c r="C1239" s="166" t="s">
        <v>379</v>
      </c>
      <c r="D1239" s="167">
        <v>416.2</v>
      </c>
      <c r="E1239" s="167">
        <v>32.22</v>
      </c>
      <c r="F1239" s="167">
        <v>448.42</v>
      </c>
      <c r="G1239" s="140">
        <v>9</v>
      </c>
    </row>
    <row r="1240" spans="1:7" ht="28.8" x14ac:dyDescent="0.25">
      <c r="A1240" s="164" t="s">
        <v>117</v>
      </c>
      <c r="B1240" s="165" t="s">
        <v>2731</v>
      </c>
      <c r="C1240" s="166" t="s">
        <v>379</v>
      </c>
      <c r="D1240" s="167">
        <v>744.24</v>
      </c>
      <c r="E1240" s="167">
        <v>156.47999999999999</v>
      </c>
      <c r="F1240" s="167">
        <v>900.72</v>
      </c>
      <c r="G1240" s="140">
        <v>9</v>
      </c>
    </row>
    <row r="1241" spans="1:7" x14ac:dyDescent="0.25">
      <c r="A1241" s="164" t="s">
        <v>2732</v>
      </c>
      <c r="B1241" s="165" t="s">
        <v>2733</v>
      </c>
      <c r="C1241" s="166" t="s">
        <v>379</v>
      </c>
      <c r="D1241" s="167">
        <v>446.55</v>
      </c>
      <c r="E1241" s="167">
        <v>78.22</v>
      </c>
      <c r="F1241" s="167">
        <v>524.77</v>
      </c>
      <c r="G1241" s="140">
        <v>9</v>
      </c>
    </row>
    <row r="1242" spans="1:7" ht="28.8" x14ac:dyDescent="0.25">
      <c r="A1242" s="164" t="s">
        <v>2734</v>
      </c>
      <c r="B1242" s="165" t="s">
        <v>2735</v>
      </c>
      <c r="C1242" s="166" t="s">
        <v>437</v>
      </c>
      <c r="D1242" s="167">
        <v>199.78</v>
      </c>
      <c r="E1242" s="167">
        <v>7.83</v>
      </c>
      <c r="F1242" s="167">
        <v>207.61</v>
      </c>
      <c r="G1242" s="140">
        <v>9</v>
      </c>
    </row>
    <row r="1243" spans="1:7" x14ac:dyDescent="0.25">
      <c r="A1243" s="164" t="s">
        <v>2736</v>
      </c>
      <c r="B1243" s="165" t="s">
        <v>2737</v>
      </c>
      <c r="C1243" s="166"/>
      <c r="D1243" s="167"/>
      <c r="E1243" s="167"/>
      <c r="F1243" s="167"/>
      <c r="G1243" s="140">
        <v>5</v>
      </c>
    </row>
    <row r="1244" spans="1:7" x14ac:dyDescent="0.25">
      <c r="A1244" s="164" t="s">
        <v>2738</v>
      </c>
      <c r="B1244" s="165" t="s">
        <v>2739</v>
      </c>
      <c r="C1244" s="166" t="s">
        <v>379</v>
      </c>
      <c r="D1244" s="167">
        <v>243.05</v>
      </c>
      <c r="E1244" s="167">
        <v>53.99</v>
      </c>
      <c r="F1244" s="167">
        <v>297.04000000000002</v>
      </c>
      <c r="G1244" s="140">
        <v>9</v>
      </c>
    </row>
    <row r="1245" spans="1:7" x14ac:dyDescent="0.25">
      <c r="A1245" s="164" t="s">
        <v>2740</v>
      </c>
      <c r="B1245" s="165" t="s">
        <v>2741</v>
      </c>
      <c r="C1245" s="166" t="s">
        <v>327</v>
      </c>
      <c r="D1245" s="167">
        <v>479.58</v>
      </c>
      <c r="E1245" s="167">
        <v>109.53</v>
      </c>
      <c r="F1245" s="167">
        <v>589.11</v>
      </c>
      <c r="G1245" s="140">
        <v>9</v>
      </c>
    </row>
    <row r="1246" spans="1:7" x14ac:dyDescent="0.25">
      <c r="A1246" s="164" t="s">
        <v>2742</v>
      </c>
      <c r="B1246" s="165" t="s">
        <v>2743</v>
      </c>
      <c r="C1246" s="166" t="s">
        <v>327</v>
      </c>
      <c r="D1246" s="167">
        <v>479.75</v>
      </c>
      <c r="E1246" s="167">
        <v>109.53</v>
      </c>
      <c r="F1246" s="167">
        <v>589.28</v>
      </c>
      <c r="G1246" s="140">
        <v>9</v>
      </c>
    </row>
    <row r="1247" spans="1:7" x14ac:dyDescent="0.25">
      <c r="A1247" s="164" t="s">
        <v>118</v>
      </c>
      <c r="B1247" s="165" t="s">
        <v>2744</v>
      </c>
      <c r="C1247" s="166" t="s">
        <v>327</v>
      </c>
      <c r="D1247" s="167">
        <v>493.34</v>
      </c>
      <c r="E1247" s="167">
        <v>109.53</v>
      </c>
      <c r="F1247" s="167">
        <v>602.87</v>
      </c>
      <c r="G1247" s="140">
        <v>9</v>
      </c>
    </row>
    <row r="1248" spans="1:7" x14ac:dyDescent="0.25">
      <c r="A1248" s="164" t="s">
        <v>119</v>
      </c>
      <c r="B1248" s="165" t="s">
        <v>2745</v>
      </c>
      <c r="C1248" s="166" t="s">
        <v>327</v>
      </c>
      <c r="D1248" s="167">
        <v>521.19000000000005</v>
      </c>
      <c r="E1248" s="167">
        <v>109.53</v>
      </c>
      <c r="F1248" s="167">
        <v>630.72</v>
      </c>
      <c r="G1248" s="140">
        <v>9</v>
      </c>
    </row>
    <row r="1249" spans="1:7" x14ac:dyDescent="0.25">
      <c r="A1249" s="164" t="s">
        <v>120</v>
      </c>
      <c r="B1249" s="165" t="s">
        <v>2746</v>
      </c>
      <c r="C1249" s="166" t="s">
        <v>327</v>
      </c>
      <c r="D1249" s="167">
        <v>676.38</v>
      </c>
      <c r="E1249" s="167">
        <v>109.53</v>
      </c>
      <c r="F1249" s="167">
        <v>785.91</v>
      </c>
      <c r="G1249" s="140">
        <v>9</v>
      </c>
    </row>
    <row r="1250" spans="1:7" x14ac:dyDescent="0.25">
      <c r="A1250" s="164" t="s">
        <v>2747</v>
      </c>
      <c r="B1250" s="165" t="s">
        <v>2748</v>
      </c>
      <c r="C1250" s="166" t="s">
        <v>327</v>
      </c>
      <c r="D1250" s="167">
        <v>759.44</v>
      </c>
      <c r="E1250" s="167">
        <v>136.91999999999999</v>
      </c>
      <c r="F1250" s="167">
        <v>896.36</v>
      </c>
      <c r="G1250" s="140">
        <v>9</v>
      </c>
    </row>
    <row r="1251" spans="1:7" x14ac:dyDescent="0.25">
      <c r="A1251" s="164" t="s">
        <v>2749</v>
      </c>
      <c r="B1251" s="165" t="s">
        <v>2750</v>
      </c>
      <c r="C1251" s="166" t="s">
        <v>327</v>
      </c>
      <c r="D1251" s="167">
        <v>867.09</v>
      </c>
      <c r="E1251" s="167">
        <v>158.43</v>
      </c>
      <c r="F1251" s="167">
        <v>1025.52</v>
      </c>
      <c r="G1251" s="140">
        <v>9</v>
      </c>
    </row>
    <row r="1252" spans="1:7" ht="28.8" x14ac:dyDescent="0.25">
      <c r="A1252" s="164" t="s">
        <v>2751</v>
      </c>
      <c r="B1252" s="165" t="s">
        <v>2752</v>
      </c>
      <c r="C1252" s="166" t="s">
        <v>327</v>
      </c>
      <c r="D1252" s="167">
        <v>307.27</v>
      </c>
      <c r="E1252" s="167">
        <v>54.77</v>
      </c>
      <c r="F1252" s="167">
        <v>362.04</v>
      </c>
      <c r="G1252" s="140">
        <v>9</v>
      </c>
    </row>
    <row r="1253" spans="1:7" ht="28.8" x14ac:dyDescent="0.25">
      <c r="A1253" s="164" t="s">
        <v>2753</v>
      </c>
      <c r="B1253" s="165" t="s">
        <v>2754</v>
      </c>
      <c r="C1253" s="166" t="s">
        <v>327</v>
      </c>
      <c r="D1253" s="167">
        <v>321.02999999999997</v>
      </c>
      <c r="E1253" s="167">
        <v>54.77</v>
      </c>
      <c r="F1253" s="167">
        <v>375.8</v>
      </c>
      <c r="G1253" s="140">
        <v>9</v>
      </c>
    </row>
    <row r="1254" spans="1:7" ht="28.8" x14ac:dyDescent="0.25">
      <c r="A1254" s="164" t="s">
        <v>2755</v>
      </c>
      <c r="B1254" s="165" t="s">
        <v>2756</v>
      </c>
      <c r="C1254" s="166" t="s">
        <v>327</v>
      </c>
      <c r="D1254" s="167">
        <v>348.88</v>
      </c>
      <c r="E1254" s="167">
        <v>54.77</v>
      </c>
      <c r="F1254" s="167">
        <v>403.65</v>
      </c>
      <c r="G1254" s="140">
        <v>9</v>
      </c>
    </row>
    <row r="1255" spans="1:7" x14ac:dyDescent="0.25">
      <c r="A1255" s="164" t="s">
        <v>2757</v>
      </c>
      <c r="B1255" s="165" t="s">
        <v>2758</v>
      </c>
      <c r="C1255" s="166" t="s">
        <v>327</v>
      </c>
      <c r="D1255" s="167">
        <v>1020.07</v>
      </c>
      <c r="E1255" s="167">
        <v>54.77</v>
      </c>
      <c r="F1255" s="167">
        <v>1074.8399999999999</v>
      </c>
      <c r="G1255" s="140">
        <v>9</v>
      </c>
    </row>
    <row r="1256" spans="1:7" x14ac:dyDescent="0.25">
      <c r="A1256" s="164" t="s">
        <v>2759</v>
      </c>
      <c r="B1256" s="165" t="s">
        <v>2760</v>
      </c>
      <c r="C1256" s="166" t="s">
        <v>327</v>
      </c>
      <c r="D1256" s="167">
        <v>1033.83</v>
      </c>
      <c r="E1256" s="167">
        <v>54.77</v>
      </c>
      <c r="F1256" s="167">
        <v>1088.5999999999999</v>
      </c>
      <c r="G1256" s="140">
        <v>9</v>
      </c>
    </row>
    <row r="1257" spans="1:7" x14ac:dyDescent="0.25">
      <c r="A1257" s="164" t="s">
        <v>2761</v>
      </c>
      <c r="B1257" s="165" t="s">
        <v>2762</v>
      </c>
      <c r="C1257" s="166" t="s">
        <v>327</v>
      </c>
      <c r="D1257" s="167">
        <v>1479.08</v>
      </c>
      <c r="E1257" s="167">
        <v>101.7</v>
      </c>
      <c r="F1257" s="167">
        <v>1580.78</v>
      </c>
      <c r="G1257" s="140">
        <v>9</v>
      </c>
    </row>
    <row r="1258" spans="1:7" x14ac:dyDescent="0.25">
      <c r="A1258" s="164" t="s">
        <v>2763</v>
      </c>
      <c r="B1258" s="165" t="s">
        <v>2764</v>
      </c>
      <c r="C1258" s="166" t="s">
        <v>327</v>
      </c>
      <c r="D1258" s="167">
        <v>1518.18</v>
      </c>
      <c r="E1258" s="167">
        <v>101.7</v>
      </c>
      <c r="F1258" s="167">
        <v>1619.88</v>
      </c>
      <c r="G1258" s="140">
        <v>9</v>
      </c>
    </row>
    <row r="1259" spans="1:7" x14ac:dyDescent="0.25">
      <c r="A1259" s="164" t="s">
        <v>2765</v>
      </c>
      <c r="B1259" s="165" t="s">
        <v>2766</v>
      </c>
      <c r="C1259" s="166" t="s">
        <v>327</v>
      </c>
      <c r="D1259" s="167">
        <v>1571.54</v>
      </c>
      <c r="E1259" s="167">
        <v>101.7</v>
      </c>
      <c r="F1259" s="167">
        <v>1673.24</v>
      </c>
      <c r="G1259" s="140">
        <v>9</v>
      </c>
    </row>
    <row r="1260" spans="1:7" x14ac:dyDescent="0.25">
      <c r="A1260" s="164" t="s">
        <v>2767</v>
      </c>
      <c r="B1260" s="165" t="s">
        <v>2768</v>
      </c>
      <c r="C1260" s="166" t="s">
        <v>327</v>
      </c>
      <c r="D1260" s="167">
        <v>1807.36</v>
      </c>
      <c r="E1260" s="167">
        <v>133.02000000000001</v>
      </c>
      <c r="F1260" s="167">
        <v>1940.38</v>
      </c>
      <c r="G1260" s="140">
        <v>9</v>
      </c>
    </row>
    <row r="1261" spans="1:7" x14ac:dyDescent="0.25">
      <c r="A1261" s="164" t="s">
        <v>2769</v>
      </c>
      <c r="B1261" s="165" t="s">
        <v>2770</v>
      </c>
      <c r="C1261" s="166" t="s">
        <v>327</v>
      </c>
      <c r="D1261" s="167">
        <v>1936.91</v>
      </c>
      <c r="E1261" s="167">
        <v>133.02000000000001</v>
      </c>
      <c r="F1261" s="167">
        <v>2069.9299999999998</v>
      </c>
      <c r="G1261" s="140">
        <v>9</v>
      </c>
    </row>
    <row r="1262" spans="1:7" x14ac:dyDescent="0.25">
      <c r="A1262" s="164" t="s">
        <v>2771</v>
      </c>
      <c r="B1262" s="165" t="s">
        <v>2772</v>
      </c>
      <c r="C1262" s="166" t="s">
        <v>327</v>
      </c>
      <c r="D1262" s="167">
        <v>1225.0999999999999</v>
      </c>
      <c r="E1262" s="167">
        <v>54.77</v>
      </c>
      <c r="F1262" s="167">
        <v>1279.8699999999999</v>
      </c>
      <c r="G1262" s="140">
        <v>9</v>
      </c>
    </row>
    <row r="1263" spans="1:7" x14ac:dyDescent="0.25">
      <c r="A1263" s="164" t="s">
        <v>2773</v>
      </c>
      <c r="B1263" s="165" t="s">
        <v>2774</v>
      </c>
      <c r="C1263" s="166" t="s">
        <v>327</v>
      </c>
      <c r="D1263" s="167">
        <v>1453.4</v>
      </c>
      <c r="E1263" s="167">
        <v>54.77</v>
      </c>
      <c r="F1263" s="167">
        <v>1508.17</v>
      </c>
      <c r="G1263" s="140">
        <v>9</v>
      </c>
    </row>
    <row r="1264" spans="1:7" x14ac:dyDescent="0.25">
      <c r="A1264" s="164" t="s">
        <v>2775</v>
      </c>
      <c r="B1264" s="165" t="s">
        <v>2776</v>
      </c>
      <c r="C1264" s="166" t="s">
        <v>327</v>
      </c>
      <c r="D1264" s="167">
        <v>909.25</v>
      </c>
      <c r="E1264" s="167">
        <v>136.91999999999999</v>
      </c>
      <c r="F1264" s="167">
        <v>1046.17</v>
      </c>
      <c r="G1264" s="140">
        <v>9</v>
      </c>
    </row>
    <row r="1265" spans="1:7" x14ac:dyDescent="0.25">
      <c r="A1265" s="164" t="s">
        <v>2777</v>
      </c>
      <c r="B1265" s="165" t="s">
        <v>2778</v>
      </c>
      <c r="C1265" s="166"/>
      <c r="D1265" s="167"/>
      <c r="E1265" s="167"/>
      <c r="F1265" s="167"/>
      <c r="G1265" s="140">
        <v>5</v>
      </c>
    </row>
    <row r="1266" spans="1:7" ht="28.8" x14ac:dyDescent="0.25">
      <c r="A1266" s="164" t="s">
        <v>2779</v>
      </c>
      <c r="B1266" s="165" t="s">
        <v>2780</v>
      </c>
      <c r="C1266" s="166" t="s">
        <v>379</v>
      </c>
      <c r="D1266" s="167">
        <v>247.09</v>
      </c>
      <c r="E1266" s="167">
        <v>53.99</v>
      </c>
      <c r="F1266" s="167">
        <v>301.08</v>
      </c>
      <c r="G1266" s="140">
        <v>9</v>
      </c>
    </row>
    <row r="1267" spans="1:7" ht="28.8" x14ac:dyDescent="0.25">
      <c r="A1267" s="164" t="s">
        <v>2781</v>
      </c>
      <c r="B1267" s="165" t="s">
        <v>2782</v>
      </c>
      <c r="C1267" s="166" t="s">
        <v>327</v>
      </c>
      <c r="D1267" s="167">
        <v>488.24</v>
      </c>
      <c r="E1267" s="167">
        <v>109.53</v>
      </c>
      <c r="F1267" s="167">
        <v>597.77</v>
      </c>
      <c r="G1267" s="140">
        <v>9</v>
      </c>
    </row>
    <row r="1268" spans="1:7" ht="28.8" x14ac:dyDescent="0.25">
      <c r="A1268" s="164" t="s">
        <v>2783</v>
      </c>
      <c r="B1268" s="165" t="s">
        <v>2784</v>
      </c>
      <c r="C1268" s="166" t="s">
        <v>327</v>
      </c>
      <c r="D1268" s="167">
        <v>501.25</v>
      </c>
      <c r="E1268" s="167">
        <v>109.53</v>
      </c>
      <c r="F1268" s="167">
        <v>610.78</v>
      </c>
      <c r="G1268" s="140">
        <v>9</v>
      </c>
    </row>
    <row r="1269" spans="1:7" ht="28.8" x14ac:dyDescent="0.25">
      <c r="A1269" s="164" t="s">
        <v>2785</v>
      </c>
      <c r="B1269" s="165" t="s">
        <v>2786</v>
      </c>
      <c r="C1269" s="166" t="s">
        <v>327</v>
      </c>
      <c r="D1269" s="167">
        <v>527.97</v>
      </c>
      <c r="E1269" s="167">
        <v>109.53</v>
      </c>
      <c r="F1269" s="167">
        <v>637.5</v>
      </c>
      <c r="G1269" s="140">
        <v>9</v>
      </c>
    </row>
    <row r="1270" spans="1:7" x14ac:dyDescent="0.25">
      <c r="A1270" s="164" t="s">
        <v>2787</v>
      </c>
      <c r="B1270" s="165" t="s">
        <v>2788</v>
      </c>
      <c r="C1270" s="166"/>
      <c r="D1270" s="167"/>
      <c r="E1270" s="167"/>
      <c r="F1270" s="167"/>
      <c r="G1270" s="140">
        <v>5</v>
      </c>
    </row>
    <row r="1271" spans="1:7" ht="28.8" x14ac:dyDescent="0.25">
      <c r="A1271" s="164" t="s">
        <v>2789</v>
      </c>
      <c r="B1271" s="165" t="s">
        <v>2790</v>
      </c>
      <c r="C1271" s="166" t="s">
        <v>327</v>
      </c>
      <c r="D1271" s="167">
        <v>590.61</v>
      </c>
      <c r="E1271" s="167"/>
      <c r="F1271" s="167">
        <v>590.61</v>
      </c>
      <c r="G1271" s="140">
        <v>9</v>
      </c>
    </row>
    <row r="1272" spans="1:7" ht="28.8" x14ac:dyDescent="0.25">
      <c r="A1272" s="164" t="s">
        <v>2791</v>
      </c>
      <c r="B1272" s="165" t="s">
        <v>2792</v>
      </c>
      <c r="C1272" s="166"/>
      <c r="D1272" s="167"/>
      <c r="E1272" s="167"/>
      <c r="F1272" s="167"/>
      <c r="G1272" s="140">
        <v>5</v>
      </c>
    </row>
    <row r="1273" spans="1:7" ht="43.2" x14ac:dyDescent="0.25">
      <c r="A1273" s="164" t="s">
        <v>2793</v>
      </c>
      <c r="B1273" s="165" t="s">
        <v>2794</v>
      </c>
      <c r="C1273" s="166" t="s">
        <v>327</v>
      </c>
      <c r="D1273" s="167">
        <v>590.61</v>
      </c>
      <c r="E1273" s="167"/>
      <c r="F1273" s="167">
        <v>590.61</v>
      </c>
      <c r="G1273" s="140">
        <v>9</v>
      </c>
    </row>
    <row r="1274" spans="1:7" ht="43.2" x14ac:dyDescent="0.25">
      <c r="A1274" s="164" t="s">
        <v>2795</v>
      </c>
      <c r="B1274" s="165" t="s">
        <v>2796</v>
      </c>
      <c r="C1274" s="166" t="s">
        <v>327</v>
      </c>
      <c r="D1274" s="167">
        <v>641.76</v>
      </c>
      <c r="E1274" s="167"/>
      <c r="F1274" s="167">
        <v>641.76</v>
      </c>
      <c r="G1274" s="140">
        <v>9</v>
      </c>
    </row>
    <row r="1275" spans="1:7" ht="43.2" x14ac:dyDescent="0.25">
      <c r="A1275" s="164" t="s">
        <v>2797</v>
      </c>
      <c r="B1275" s="165" t="s">
        <v>2798</v>
      </c>
      <c r="C1275" s="166" t="s">
        <v>327</v>
      </c>
      <c r="D1275" s="167">
        <v>590.61</v>
      </c>
      <c r="E1275" s="167"/>
      <c r="F1275" s="167">
        <v>590.61</v>
      </c>
      <c r="G1275" s="140">
        <v>9</v>
      </c>
    </row>
    <row r="1276" spans="1:7" ht="57.6" x14ac:dyDescent="0.25">
      <c r="A1276" s="164" t="s">
        <v>2799</v>
      </c>
      <c r="B1276" s="165" t="s">
        <v>2800</v>
      </c>
      <c r="C1276" s="166" t="s">
        <v>327</v>
      </c>
      <c r="D1276" s="167">
        <v>635.87</v>
      </c>
      <c r="E1276" s="167"/>
      <c r="F1276" s="167">
        <v>635.87</v>
      </c>
      <c r="G1276" s="140">
        <v>9</v>
      </c>
    </row>
    <row r="1277" spans="1:7" ht="43.2" x14ac:dyDescent="0.25">
      <c r="A1277" s="164" t="s">
        <v>2801</v>
      </c>
      <c r="B1277" s="165" t="s">
        <v>2802</v>
      </c>
      <c r="C1277" s="166" t="s">
        <v>327</v>
      </c>
      <c r="D1277" s="167">
        <v>809.93</v>
      </c>
      <c r="E1277" s="167"/>
      <c r="F1277" s="167">
        <v>809.93</v>
      </c>
      <c r="G1277" s="140">
        <v>9</v>
      </c>
    </row>
    <row r="1278" spans="1:7" ht="57.6" x14ac:dyDescent="0.25">
      <c r="A1278" s="164" t="s">
        <v>2803</v>
      </c>
      <c r="B1278" s="165" t="s">
        <v>2804</v>
      </c>
      <c r="C1278" s="166" t="s">
        <v>327</v>
      </c>
      <c r="D1278" s="167">
        <v>925.48</v>
      </c>
      <c r="E1278" s="167"/>
      <c r="F1278" s="167">
        <v>925.48</v>
      </c>
      <c r="G1278" s="140">
        <v>9</v>
      </c>
    </row>
    <row r="1279" spans="1:7" x14ac:dyDescent="0.25">
      <c r="A1279" s="164" t="s">
        <v>2805</v>
      </c>
      <c r="B1279" s="165" t="s">
        <v>2806</v>
      </c>
      <c r="C1279" s="166"/>
      <c r="D1279" s="167"/>
      <c r="E1279" s="167"/>
      <c r="F1279" s="167"/>
      <c r="G1279" s="140">
        <v>5</v>
      </c>
    </row>
    <row r="1280" spans="1:7" x14ac:dyDescent="0.25">
      <c r="A1280" s="164" t="s">
        <v>2807</v>
      </c>
      <c r="B1280" s="165" t="s">
        <v>2808</v>
      </c>
      <c r="C1280" s="166" t="s">
        <v>327</v>
      </c>
      <c r="D1280" s="167"/>
      <c r="E1280" s="167">
        <v>50.85</v>
      </c>
      <c r="F1280" s="167">
        <v>50.85</v>
      </c>
      <c r="G1280" s="140">
        <v>9</v>
      </c>
    </row>
    <row r="1281" spans="1:7" x14ac:dyDescent="0.25">
      <c r="A1281" s="164" t="s">
        <v>2809</v>
      </c>
      <c r="B1281" s="165" t="s">
        <v>2810</v>
      </c>
      <c r="C1281" s="166" t="s">
        <v>327</v>
      </c>
      <c r="D1281" s="167"/>
      <c r="E1281" s="167">
        <v>62.59</v>
      </c>
      <c r="F1281" s="167">
        <v>62.59</v>
      </c>
      <c r="G1281" s="140">
        <v>9</v>
      </c>
    </row>
    <row r="1282" spans="1:7" x14ac:dyDescent="0.25">
      <c r="A1282" s="164" t="s">
        <v>2811</v>
      </c>
      <c r="B1282" s="165" t="s">
        <v>2812</v>
      </c>
      <c r="C1282" s="166" t="s">
        <v>437</v>
      </c>
      <c r="D1282" s="167"/>
      <c r="E1282" s="167">
        <v>1.95</v>
      </c>
      <c r="F1282" s="167">
        <v>1.95</v>
      </c>
      <c r="G1282" s="140">
        <v>9</v>
      </c>
    </row>
    <row r="1283" spans="1:7" x14ac:dyDescent="0.25">
      <c r="A1283" s="164" t="s">
        <v>2813</v>
      </c>
      <c r="B1283" s="165" t="s">
        <v>2814</v>
      </c>
      <c r="C1283" s="166" t="s">
        <v>437</v>
      </c>
      <c r="D1283" s="167">
        <v>44.12</v>
      </c>
      <c r="E1283" s="167">
        <v>11.73</v>
      </c>
      <c r="F1283" s="167">
        <v>55.85</v>
      </c>
      <c r="G1283" s="140">
        <v>9</v>
      </c>
    </row>
    <row r="1284" spans="1:7" x14ac:dyDescent="0.25">
      <c r="A1284" s="164" t="s">
        <v>2815</v>
      </c>
      <c r="B1284" s="165" t="s">
        <v>2816</v>
      </c>
      <c r="C1284" s="166" t="s">
        <v>379</v>
      </c>
      <c r="D1284" s="167">
        <v>1463.05</v>
      </c>
      <c r="E1284" s="167">
        <v>156.47999999999999</v>
      </c>
      <c r="F1284" s="167">
        <v>1619.53</v>
      </c>
      <c r="G1284" s="140">
        <v>9</v>
      </c>
    </row>
    <row r="1285" spans="1:7" x14ac:dyDescent="0.25">
      <c r="A1285" s="164" t="s">
        <v>2817</v>
      </c>
      <c r="B1285" s="165" t="s">
        <v>2818</v>
      </c>
      <c r="C1285" s="166" t="s">
        <v>437</v>
      </c>
      <c r="D1285" s="167">
        <v>6.69</v>
      </c>
      <c r="E1285" s="167">
        <v>1.95</v>
      </c>
      <c r="F1285" s="167">
        <v>8.64</v>
      </c>
      <c r="G1285" s="140">
        <v>9</v>
      </c>
    </row>
    <row r="1286" spans="1:7" x14ac:dyDescent="0.25">
      <c r="A1286" s="164" t="s">
        <v>2819</v>
      </c>
      <c r="B1286" s="165" t="s">
        <v>2820</v>
      </c>
      <c r="C1286" s="166" t="s">
        <v>327</v>
      </c>
      <c r="D1286" s="167">
        <v>248.76</v>
      </c>
      <c r="E1286" s="167"/>
      <c r="F1286" s="167">
        <v>248.76</v>
      </c>
      <c r="G1286" s="140">
        <v>9</v>
      </c>
    </row>
    <row r="1287" spans="1:7" x14ac:dyDescent="0.25">
      <c r="A1287" s="164" t="s">
        <v>2821</v>
      </c>
      <c r="B1287" s="165" t="s">
        <v>2822</v>
      </c>
      <c r="C1287" s="166" t="s">
        <v>379</v>
      </c>
      <c r="D1287" s="167">
        <v>1026.51</v>
      </c>
      <c r="E1287" s="167">
        <v>19.559999999999999</v>
      </c>
      <c r="F1287" s="167">
        <v>1046.07</v>
      </c>
      <c r="G1287" s="140">
        <v>9</v>
      </c>
    </row>
    <row r="1288" spans="1:7" x14ac:dyDescent="0.25">
      <c r="A1288" s="164" t="s">
        <v>2823</v>
      </c>
      <c r="B1288" s="165" t="s">
        <v>2824</v>
      </c>
      <c r="C1288" s="166" t="s">
        <v>379</v>
      </c>
      <c r="D1288" s="167">
        <v>169.28</v>
      </c>
      <c r="E1288" s="167">
        <v>19.559999999999999</v>
      </c>
      <c r="F1288" s="167">
        <v>188.84</v>
      </c>
      <c r="G1288" s="140">
        <v>9</v>
      </c>
    </row>
    <row r="1289" spans="1:7" x14ac:dyDescent="0.25">
      <c r="A1289" s="164" t="s">
        <v>2825</v>
      </c>
      <c r="B1289" s="165" t="s">
        <v>2826</v>
      </c>
      <c r="C1289" s="166" t="s">
        <v>379</v>
      </c>
      <c r="D1289" s="167">
        <v>467.02</v>
      </c>
      <c r="E1289" s="167">
        <v>19.559999999999999</v>
      </c>
      <c r="F1289" s="167">
        <v>486.58</v>
      </c>
      <c r="G1289" s="140">
        <v>9</v>
      </c>
    </row>
    <row r="1290" spans="1:7" x14ac:dyDescent="0.25">
      <c r="A1290" s="164" t="s">
        <v>2827</v>
      </c>
      <c r="B1290" s="165" t="s">
        <v>2828</v>
      </c>
      <c r="C1290" s="166" t="s">
        <v>327</v>
      </c>
      <c r="D1290" s="167">
        <v>200.9</v>
      </c>
      <c r="E1290" s="167">
        <v>58.68</v>
      </c>
      <c r="F1290" s="167">
        <v>259.58</v>
      </c>
      <c r="G1290" s="140">
        <v>9</v>
      </c>
    </row>
    <row r="1291" spans="1:7" x14ac:dyDescent="0.25">
      <c r="A1291" s="164" t="s">
        <v>2829</v>
      </c>
      <c r="B1291" s="165" t="s">
        <v>2830</v>
      </c>
      <c r="C1291" s="166" t="s">
        <v>327</v>
      </c>
      <c r="D1291" s="167">
        <v>201.07</v>
      </c>
      <c r="E1291" s="167">
        <v>58.68</v>
      </c>
      <c r="F1291" s="167">
        <v>259.75</v>
      </c>
      <c r="G1291" s="140">
        <v>9</v>
      </c>
    </row>
    <row r="1292" spans="1:7" x14ac:dyDescent="0.25">
      <c r="A1292" s="164" t="s">
        <v>2831</v>
      </c>
      <c r="B1292" s="165" t="s">
        <v>2832</v>
      </c>
      <c r="C1292" s="166" t="s">
        <v>327</v>
      </c>
      <c r="D1292" s="167">
        <v>214.66</v>
      </c>
      <c r="E1292" s="167">
        <v>58.68</v>
      </c>
      <c r="F1292" s="167">
        <v>273.33999999999997</v>
      </c>
      <c r="G1292" s="140">
        <v>9</v>
      </c>
    </row>
    <row r="1293" spans="1:7" x14ac:dyDescent="0.25">
      <c r="A1293" s="164" t="s">
        <v>2833</v>
      </c>
      <c r="B1293" s="165" t="s">
        <v>2834</v>
      </c>
      <c r="C1293" s="166" t="s">
        <v>327</v>
      </c>
      <c r="D1293" s="167">
        <v>242.51</v>
      </c>
      <c r="E1293" s="167">
        <v>58.68</v>
      </c>
      <c r="F1293" s="167">
        <v>301.19</v>
      </c>
      <c r="G1293" s="140">
        <v>9</v>
      </c>
    </row>
    <row r="1294" spans="1:7" ht="28.8" x14ac:dyDescent="0.25">
      <c r="A1294" s="164" t="s">
        <v>2835</v>
      </c>
      <c r="B1294" s="165" t="s">
        <v>2836</v>
      </c>
      <c r="C1294" s="166" t="s">
        <v>327</v>
      </c>
      <c r="D1294" s="167">
        <v>972.16</v>
      </c>
      <c r="E1294" s="167">
        <v>58.68</v>
      </c>
      <c r="F1294" s="167">
        <v>1030.8399999999999</v>
      </c>
      <c r="G1294" s="140">
        <v>9</v>
      </c>
    </row>
    <row r="1295" spans="1:7" ht="28.8" x14ac:dyDescent="0.25">
      <c r="A1295" s="164" t="s">
        <v>2837</v>
      </c>
      <c r="B1295" s="165" t="s">
        <v>2838</v>
      </c>
      <c r="C1295" s="166" t="s">
        <v>327</v>
      </c>
      <c r="D1295" s="167">
        <v>1086.43</v>
      </c>
      <c r="E1295" s="167">
        <v>58.68</v>
      </c>
      <c r="F1295" s="167">
        <v>1145.1099999999999</v>
      </c>
      <c r="G1295" s="140">
        <v>9</v>
      </c>
    </row>
    <row r="1296" spans="1:7" ht="28.8" x14ac:dyDescent="0.25">
      <c r="A1296" s="164" t="s">
        <v>2839</v>
      </c>
      <c r="B1296" s="165" t="s">
        <v>2840</v>
      </c>
      <c r="C1296" s="166" t="s">
        <v>327</v>
      </c>
      <c r="D1296" s="167">
        <v>1072.57</v>
      </c>
      <c r="E1296" s="167">
        <v>58.68</v>
      </c>
      <c r="F1296" s="167">
        <v>1131.25</v>
      </c>
      <c r="G1296" s="140">
        <v>9</v>
      </c>
    </row>
    <row r="1297" spans="1:7" x14ac:dyDescent="0.25">
      <c r="A1297" s="164" t="s">
        <v>2841</v>
      </c>
      <c r="B1297" s="165" t="s">
        <v>2842</v>
      </c>
      <c r="C1297" s="166" t="s">
        <v>379</v>
      </c>
      <c r="D1297" s="167">
        <v>1315.34</v>
      </c>
      <c r="E1297" s="167">
        <v>58.68</v>
      </c>
      <c r="F1297" s="167">
        <v>1374.02</v>
      </c>
      <c r="G1297" s="140">
        <v>9</v>
      </c>
    </row>
    <row r="1298" spans="1:7" x14ac:dyDescent="0.25">
      <c r="A1298" s="164" t="s">
        <v>2843</v>
      </c>
      <c r="B1298" s="165" t="s">
        <v>2844</v>
      </c>
      <c r="C1298" s="166"/>
      <c r="D1298" s="167"/>
      <c r="E1298" s="167"/>
      <c r="F1298" s="167"/>
      <c r="G1298" s="140">
        <v>2</v>
      </c>
    </row>
    <row r="1299" spans="1:7" x14ac:dyDescent="0.25">
      <c r="A1299" s="164" t="s">
        <v>2845</v>
      </c>
      <c r="B1299" s="165" t="s">
        <v>2846</v>
      </c>
      <c r="C1299" s="166"/>
      <c r="D1299" s="167"/>
      <c r="E1299" s="167"/>
      <c r="F1299" s="167"/>
      <c r="G1299" s="140">
        <v>5</v>
      </c>
    </row>
    <row r="1300" spans="1:7" x14ac:dyDescent="0.25">
      <c r="A1300" s="164" t="s">
        <v>2847</v>
      </c>
      <c r="B1300" s="165" t="s">
        <v>2848</v>
      </c>
      <c r="C1300" s="166" t="s">
        <v>379</v>
      </c>
      <c r="D1300" s="167">
        <v>559.23</v>
      </c>
      <c r="E1300" s="167">
        <v>24.83</v>
      </c>
      <c r="F1300" s="167">
        <v>584.05999999999995</v>
      </c>
      <c r="G1300" s="140">
        <v>9</v>
      </c>
    </row>
    <row r="1301" spans="1:7" x14ac:dyDescent="0.25">
      <c r="A1301" s="164" t="s">
        <v>2849</v>
      </c>
      <c r="B1301" s="165" t="s">
        <v>2850</v>
      </c>
      <c r="C1301" s="166" t="s">
        <v>379</v>
      </c>
      <c r="D1301" s="167">
        <v>1160.01</v>
      </c>
      <c r="E1301" s="167">
        <v>24.83</v>
      </c>
      <c r="F1301" s="167">
        <v>1184.8399999999999</v>
      </c>
      <c r="G1301" s="140">
        <v>9</v>
      </c>
    </row>
    <row r="1302" spans="1:7" x14ac:dyDescent="0.25">
      <c r="A1302" s="164" t="s">
        <v>2851</v>
      </c>
      <c r="B1302" s="165" t="s">
        <v>2852</v>
      </c>
      <c r="C1302" s="166" t="s">
        <v>379</v>
      </c>
      <c r="D1302" s="167">
        <v>845.36</v>
      </c>
      <c r="E1302" s="167">
        <v>24.83</v>
      </c>
      <c r="F1302" s="167">
        <v>870.19</v>
      </c>
      <c r="G1302" s="140">
        <v>9</v>
      </c>
    </row>
    <row r="1303" spans="1:7" x14ac:dyDescent="0.25">
      <c r="A1303" s="164" t="s">
        <v>2853</v>
      </c>
      <c r="B1303" s="165" t="s">
        <v>2854</v>
      </c>
      <c r="C1303" s="166" t="s">
        <v>379</v>
      </c>
      <c r="D1303" s="167">
        <v>838.29</v>
      </c>
      <c r="E1303" s="167">
        <v>24.83</v>
      </c>
      <c r="F1303" s="167">
        <v>863.12</v>
      </c>
      <c r="G1303" s="140">
        <v>9</v>
      </c>
    </row>
    <row r="1304" spans="1:7" x14ac:dyDescent="0.25">
      <c r="A1304" s="164" t="s">
        <v>2855</v>
      </c>
      <c r="B1304" s="165" t="s">
        <v>2856</v>
      </c>
      <c r="C1304" s="166" t="s">
        <v>379</v>
      </c>
      <c r="D1304" s="167">
        <v>504.96</v>
      </c>
      <c r="E1304" s="167">
        <v>24.83</v>
      </c>
      <c r="F1304" s="167">
        <v>529.79</v>
      </c>
      <c r="G1304" s="140">
        <v>9</v>
      </c>
    </row>
    <row r="1305" spans="1:7" x14ac:dyDescent="0.25">
      <c r="A1305" s="164" t="s">
        <v>2857</v>
      </c>
      <c r="B1305" s="165" t="s">
        <v>2858</v>
      </c>
      <c r="C1305" s="166" t="s">
        <v>379</v>
      </c>
      <c r="D1305" s="167">
        <v>920.97</v>
      </c>
      <c r="E1305" s="167">
        <v>24.83</v>
      </c>
      <c r="F1305" s="167">
        <v>945.8</v>
      </c>
      <c r="G1305" s="140">
        <v>9</v>
      </c>
    </row>
    <row r="1306" spans="1:7" ht="28.8" x14ac:dyDescent="0.25">
      <c r="A1306" s="164" t="s">
        <v>2859</v>
      </c>
      <c r="B1306" s="165" t="s">
        <v>2860</v>
      </c>
      <c r="C1306" s="166" t="s">
        <v>379</v>
      </c>
      <c r="D1306" s="167">
        <v>274.97000000000003</v>
      </c>
      <c r="E1306" s="167"/>
      <c r="F1306" s="167">
        <v>274.97000000000003</v>
      </c>
      <c r="G1306" s="140">
        <v>9</v>
      </c>
    </row>
    <row r="1307" spans="1:7" ht="43.2" x14ac:dyDescent="0.25">
      <c r="A1307" s="164" t="s">
        <v>2861</v>
      </c>
      <c r="B1307" s="165" t="s">
        <v>2862</v>
      </c>
      <c r="C1307" s="166" t="s">
        <v>379</v>
      </c>
      <c r="D1307" s="167">
        <v>772.81</v>
      </c>
      <c r="E1307" s="167">
        <v>23.9</v>
      </c>
      <c r="F1307" s="167">
        <v>796.71</v>
      </c>
      <c r="G1307" s="140">
        <v>9</v>
      </c>
    </row>
    <row r="1308" spans="1:7" ht="43.2" x14ac:dyDescent="0.25">
      <c r="A1308" s="164" t="s">
        <v>2863</v>
      </c>
      <c r="B1308" s="165" t="s">
        <v>2864</v>
      </c>
      <c r="C1308" s="166" t="s">
        <v>379</v>
      </c>
      <c r="D1308" s="167">
        <v>719.25</v>
      </c>
      <c r="E1308" s="167">
        <v>23.9</v>
      </c>
      <c r="F1308" s="167">
        <v>743.15</v>
      </c>
      <c r="G1308" s="140">
        <v>9</v>
      </c>
    </row>
    <row r="1309" spans="1:7" ht="28.8" x14ac:dyDescent="0.25">
      <c r="A1309" s="164" t="s">
        <v>2865</v>
      </c>
      <c r="B1309" s="165" t="s">
        <v>2866</v>
      </c>
      <c r="C1309" s="166" t="s">
        <v>379</v>
      </c>
      <c r="D1309" s="167">
        <v>1636.07</v>
      </c>
      <c r="E1309" s="167">
        <v>63.26</v>
      </c>
      <c r="F1309" s="167">
        <v>1699.33</v>
      </c>
      <c r="G1309" s="140">
        <v>9</v>
      </c>
    </row>
    <row r="1310" spans="1:7" x14ac:dyDescent="0.25">
      <c r="A1310" s="164" t="s">
        <v>2867</v>
      </c>
      <c r="B1310" s="165" t="s">
        <v>2868</v>
      </c>
      <c r="C1310" s="166" t="s">
        <v>379</v>
      </c>
      <c r="D1310" s="167">
        <v>907.45</v>
      </c>
      <c r="E1310" s="167">
        <v>74.400000000000006</v>
      </c>
      <c r="F1310" s="167">
        <v>981.85</v>
      </c>
      <c r="G1310" s="140">
        <v>9</v>
      </c>
    </row>
    <row r="1311" spans="1:7" x14ac:dyDescent="0.25">
      <c r="A1311" s="164" t="s">
        <v>2869</v>
      </c>
      <c r="B1311" s="165" t="s">
        <v>2870</v>
      </c>
      <c r="C1311" s="166"/>
      <c r="D1311" s="167"/>
      <c r="E1311" s="167"/>
      <c r="F1311" s="167"/>
      <c r="G1311" s="140">
        <v>5</v>
      </c>
    </row>
    <row r="1312" spans="1:7" x14ac:dyDescent="0.25">
      <c r="A1312" s="164" t="s">
        <v>2871</v>
      </c>
      <c r="B1312" s="165" t="s">
        <v>2872</v>
      </c>
      <c r="C1312" s="166" t="s">
        <v>379</v>
      </c>
      <c r="D1312" s="167">
        <v>971.31</v>
      </c>
      <c r="E1312" s="167">
        <v>74.400000000000006</v>
      </c>
      <c r="F1312" s="167">
        <v>1045.71</v>
      </c>
      <c r="G1312" s="140">
        <v>9</v>
      </c>
    </row>
    <row r="1313" spans="1:7" x14ac:dyDescent="0.25">
      <c r="A1313" s="164" t="s">
        <v>2873</v>
      </c>
      <c r="B1313" s="165" t="s">
        <v>2874</v>
      </c>
      <c r="C1313" s="166" t="s">
        <v>379</v>
      </c>
      <c r="D1313" s="167">
        <v>946.93</v>
      </c>
      <c r="E1313" s="167">
        <v>74.400000000000006</v>
      </c>
      <c r="F1313" s="167">
        <v>1021.33</v>
      </c>
      <c r="G1313" s="140">
        <v>9</v>
      </c>
    </row>
    <row r="1314" spans="1:7" ht="28.8" x14ac:dyDescent="0.25">
      <c r="A1314" s="164" t="s">
        <v>2875</v>
      </c>
      <c r="B1314" s="165" t="s">
        <v>2876</v>
      </c>
      <c r="C1314" s="166" t="s">
        <v>327</v>
      </c>
      <c r="D1314" s="167">
        <v>1578.17</v>
      </c>
      <c r="E1314" s="167">
        <v>131.16</v>
      </c>
      <c r="F1314" s="167">
        <v>1709.33</v>
      </c>
      <c r="G1314" s="140">
        <v>9</v>
      </c>
    </row>
    <row r="1315" spans="1:7" ht="28.8" x14ac:dyDescent="0.25">
      <c r="A1315" s="164" t="s">
        <v>2877</v>
      </c>
      <c r="B1315" s="165" t="s">
        <v>2878</v>
      </c>
      <c r="C1315" s="166" t="s">
        <v>327</v>
      </c>
      <c r="D1315" s="167">
        <v>1526.14</v>
      </c>
      <c r="E1315" s="167">
        <v>131.16</v>
      </c>
      <c r="F1315" s="167">
        <v>1657.3</v>
      </c>
      <c r="G1315" s="140">
        <v>9</v>
      </c>
    </row>
    <row r="1316" spans="1:7" ht="28.8" x14ac:dyDescent="0.25">
      <c r="A1316" s="164" t="s">
        <v>2879</v>
      </c>
      <c r="B1316" s="165" t="s">
        <v>2880</v>
      </c>
      <c r="C1316" s="166" t="s">
        <v>379</v>
      </c>
      <c r="D1316" s="167">
        <v>1024.3</v>
      </c>
      <c r="E1316" s="167">
        <v>74.400000000000006</v>
      </c>
      <c r="F1316" s="167">
        <v>1098.7</v>
      </c>
      <c r="G1316" s="140">
        <v>9</v>
      </c>
    </row>
    <row r="1317" spans="1:7" ht="28.8" x14ac:dyDescent="0.25">
      <c r="A1317" s="164" t="s">
        <v>2881</v>
      </c>
      <c r="B1317" s="165" t="s">
        <v>2882</v>
      </c>
      <c r="C1317" s="166" t="s">
        <v>327</v>
      </c>
      <c r="D1317" s="167">
        <v>1965.77</v>
      </c>
      <c r="E1317" s="167">
        <v>131.16</v>
      </c>
      <c r="F1317" s="167">
        <v>2096.9299999999998</v>
      </c>
      <c r="G1317" s="140">
        <v>9</v>
      </c>
    </row>
    <row r="1318" spans="1:7" ht="28.8" x14ac:dyDescent="0.25">
      <c r="A1318" s="164" t="s">
        <v>2883</v>
      </c>
      <c r="B1318" s="165" t="s">
        <v>2884</v>
      </c>
      <c r="C1318" s="166" t="s">
        <v>327</v>
      </c>
      <c r="D1318" s="167">
        <v>2197.67</v>
      </c>
      <c r="E1318" s="167">
        <v>131.16</v>
      </c>
      <c r="F1318" s="167">
        <v>2328.83</v>
      </c>
      <c r="G1318" s="140">
        <v>9</v>
      </c>
    </row>
    <row r="1319" spans="1:7" x14ac:dyDescent="0.25">
      <c r="A1319" s="164" t="s">
        <v>2885</v>
      </c>
      <c r="B1319" s="165" t="s">
        <v>2886</v>
      </c>
      <c r="C1319" s="166" t="s">
        <v>379</v>
      </c>
      <c r="D1319" s="167">
        <v>913.51</v>
      </c>
      <c r="E1319" s="167">
        <v>74.400000000000006</v>
      </c>
      <c r="F1319" s="167">
        <v>987.91</v>
      </c>
      <c r="G1319" s="140">
        <v>9</v>
      </c>
    </row>
    <row r="1320" spans="1:7" x14ac:dyDescent="0.25">
      <c r="A1320" s="164" t="s">
        <v>2887</v>
      </c>
      <c r="B1320" s="165" t="s">
        <v>2888</v>
      </c>
      <c r="C1320" s="166" t="s">
        <v>379</v>
      </c>
      <c r="D1320" s="167">
        <v>493.86</v>
      </c>
      <c r="E1320" s="167">
        <v>74.400000000000006</v>
      </c>
      <c r="F1320" s="167">
        <v>568.26</v>
      </c>
      <c r="G1320" s="140">
        <v>9</v>
      </c>
    </row>
    <row r="1321" spans="1:7" x14ac:dyDescent="0.25">
      <c r="A1321" s="164" t="s">
        <v>2889</v>
      </c>
      <c r="B1321" s="165" t="s">
        <v>2890</v>
      </c>
      <c r="C1321" s="166" t="s">
        <v>379</v>
      </c>
      <c r="D1321" s="167">
        <v>1545.36</v>
      </c>
      <c r="E1321" s="167">
        <v>74.400000000000006</v>
      </c>
      <c r="F1321" s="167">
        <v>1619.76</v>
      </c>
      <c r="G1321" s="140">
        <v>9</v>
      </c>
    </row>
    <row r="1322" spans="1:7" ht="28.8" x14ac:dyDescent="0.25">
      <c r="A1322" s="164" t="s">
        <v>2891</v>
      </c>
      <c r="B1322" s="165" t="s">
        <v>2892</v>
      </c>
      <c r="C1322" s="166" t="s">
        <v>379</v>
      </c>
      <c r="D1322" s="167">
        <v>791.1</v>
      </c>
      <c r="E1322" s="167">
        <v>56.76</v>
      </c>
      <c r="F1322" s="167">
        <v>847.86</v>
      </c>
      <c r="G1322" s="140">
        <v>9</v>
      </c>
    </row>
    <row r="1323" spans="1:7" ht="28.8" x14ac:dyDescent="0.25">
      <c r="A1323" s="164" t="s">
        <v>2893</v>
      </c>
      <c r="B1323" s="165" t="s">
        <v>2894</v>
      </c>
      <c r="C1323" s="166" t="s">
        <v>379</v>
      </c>
      <c r="D1323" s="167">
        <v>724.15</v>
      </c>
      <c r="E1323" s="167">
        <v>74.400000000000006</v>
      </c>
      <c r="F1323" s="167">
        <v>798.55</v>
      </c>
      <c r="G1323" s="140">
        <v>9</v>
      </c>
    </row>
    <row r="1324" spans="1:7" ht="28.8" x14ac:dyDescent="0.25">
      <c r="A1324" s="164" t="s">
        <v>2895</v>
      </c>
      <c r="B1324" s="165" t="s">
        <v>2896</v>
      </c>
      <c r="C1324" s="166" t="s">
        <v>379</v>
      </c>
      <c r="D1324" s="167">
        <v>601.9</v>
      </c>
      <c r="E1324" s="167">
        <v>74.400000000000006</v>
      </c>
      <c r="F1324" s="167">
        <v>676.3</v>
      </c>
      <c r="G1324" s="140">
        <v>9</v>
      </c>
    </row>
    <row r="1325" spans="1:7" x14ac:dyDescent="0.25">
      <c r="A1325" s="164" t="s">
        <v>2897</v>
      </c>
      <c r="B1325" s="165" t="s">
        <v>2898</v>
      </c>
      <c r="C1325" s="166" t="s">
        <v>379</v>
      </c>
      <c r="D1325" s="167">
        <v>1309.6300000000001</v>
      </c>
      <c r="E1325" s="167">
        <v>74.400000000000006</v>
      </c>
      <c r="F1325" s="167">
        <v>1384.03</v>
      </c>
      <c r="G1325" s="140">
        <v>9</v>
      </c>
    </row>
    <row r="1326" spans="1:7" x14ac:dyDescent="0.25">
      <c r="A1326" s="164" t="s">
        <v>2899</v>
      </c>
      <c r="B1326" s="165" t="s">
        <v>2900</v>
      </c>
      <c r="C1326" s="166" t="s">
        <v>379</v>
      </c>
      <c r="D1326" s="167">
        <v>1856.39</v>
      </c>
      <c r="E1326" s="167">
        <v>74.400000000000006</v>
      </c>
      <c r="F1326" s="167">
        <v>1930.79</v>
      </c>
      <c r="G1326" s="140">
        <v>9</v>
      </c>
    </row>
    <row r="1327" spans="1:7" ht="28.8" x14ac:dyDescent="0.25">
      <c r="A1327" s="164" t="s">
        <v>2901</v>
      </c>
      <c r="B1327" s="165" t="s">
        <v>2902</v>
      </c>
      <c r="C1327" s="166" t="s">
        <v>379</v>
      </c>
      <c r="D1327" s="167">
        <v>1494.3</v>
      </c>
      <c r="E1327" s="167">
        <v>74.400000000000006</v>
      </c>
      <c r="F1327" s="167">
        <v>1568.7</v>
      </c>
      <c r="G1327" s="140">
        <v>9</v>
      </c>
    </row>
    <row r="1328" spans="1:7" x14ac:dyDescent="0.25">
      <c r="A1328" s="164" t="s">
        <v>2903</v>
      </c>
      <c r="B1328" s="165" t="s">
        <v>2904</v>
      </c>
      <c r="C1328" s="166" t="s">
        <v>379</v>
      </c>
      <c r="D1328" s="167">
        <v>839.88</v>
      </c>
      <c r="E1328" s="167">
        <v>49.44</v>
      </c>
      <c r="F1328" s="167">
        <v>889.32</v>
      </c>
      <c r="G1328" s="140">
        <v>9</v>
      </c>
    </row>
    <row r="1329" spans="1:7" x14ac:dyDescent="0.25">
      <c r="A1329" s="164" t="s">
        <v>2905</v>
      </c>
      <c r="B1329" s="165" t="s">
        <v>2906</v>
      </c>
      <c r="C1329" s="166" t="s">
        <v>379</v>
      </c>
      <c r="D1329" s="167">
        <v>744.15</v>
      </c>
      <c r="E1329" s="167">
        <v>56.76</v>
      </c>
      <c r="F1329" s="167">
        <v>800.91</v>
      </c>
      <c r="G1329" s="140">
        <v>9</v>
      </c>
    </row>
    <row r="1330" spans="1:7" ht="28.8" x14ac:dyDescent="0.25">
      <c r="A1330" s="164" t="s">
        <v>2907</v>
      </c>
      <c r="B1330" s="168" t="s">
        <v>2908</v>
      </c>
      <c r="C1330" s="166" t="s">
        <v>379</v>
      </c>
      <c r="D1330" s="167">
        <v>1946.97</v>
      </c>
      <c r="E1330" s="167">
        <v>49.44</v>
      </c>
      <c r="F1330" s="167">
        <v>1996.41</v>
      </c>
      <c r="G1330" s="140">
        <v>9</v>
      </c>
    </row>
    <row r="1331" spans="1:7" ht="28.8" x14ac:dyDescent="0.25">
      <c r="A1331" s="164" t="s">
        <v>2909</v>
      </c>
      <c r="B1331" s="165" t="s">
        <v>2910</v>
      </c>
      <c r="C1331" s="166" t="s">
        <v>379</v>
      </c>
      <c r="D1331" s="167">
        <v>1327.37</v>
      </c>
      <c r="E1331" s="167">
        <v>49.44</v>
      </c>
      <c r="F1331" s="167">
        <v>1376.81</v>
      </c>
      <c r="G1331" s="140">
        <v>9</v>
      </c>
    </row>
    <row r="1332" spans="1:7" x14ac:dyDescent="0.25">
      <c r="A1332" s="164" t="s">
        <v>2911</v>
      </c>
      <c r="B1332" s="165" t="s">
        <v>2912</v>
      </c>
      <c r="C1332" s="166" t="s">
        <v>379</v>
      </c>
      <c r="D1332" s="167">
        <v>1543.32</v>
      </c>
      <c r="E1332" s="167">
        <v>24.83</v>
      </c>
      <c r="F1332" s="167">
        <v>1568.15</v>
      </c>
      <c r="G1332" s="140">
        <v>9</v>
      </c>
    </row>
    <row r="1333" spans="1:7" x14ac:dyDescent="0.25">
      <c r="A1333" s="164" t="s">
        <v>2913</v>
      </c>
      <c r="B1333" s="165" t="s">
        <v>2914</v>
      </c>
      <c r="C1333" s="166" t="s">
        <v>379</v>
      </c>
      <c r="D1333" s="167">
        <v>364.33</v>
      </c>
      <c r="E1333" s="167">
        <v>39.119999999999997</v>
      </c>
      <c r="F1333" s="167">
        <v>403.45</v>
      </c>
      <c r="G1333" s="140">
        <v>9</v>
      </c>
    </row>
    <row r="1334" spans="1:7" ht="28.8" x14ac:dyDescent="0.25">
      <c r="A1334" s="164" t="s">
        <v>2915</v>
      </c>
      <c r="B1334" s="165" t="s">
        <v>2916</v>
      </c>
      <c r="C1334" s="166" t="s">
        <v>379</v>
      </c>
      <c r="D1334" s="167">
        <v>931.17</v>
      </c>
      <c r="E1334" s="167">
        <v>74.400000000000006</v>
      </c>
      <c r="F1334" s="167">
        <v>1005.57</v>
      </c>
      <c r="G1334" s="140">
        <v>9</v>
      </c>
    </row>
    <row r="1335" spans="1:7" ht="28.8" x14ac:dyDescent="0.25">
      <c r="A1335" s="164" t="s">
        <v>2917</v>
      </c>
      <c r="B1335" s="165" t="s">
        <v>2918</v>
      </c>
      <c r="C1335" s="166" t="s">
        <v>379</v>
      </c>
      <c r="D1335" s="167">
        <v>1231.51</v>
      </c>
      <c r="E1335" s="167">
        <v>118.06</v>
      </c>
      <c r="F1335" s="167">
        <v>1349.57</v>
      </c>
      <c r="G1335" s="140">
        <v>9</v>
      </c>
    </row>
    <row r="1336" spans="1:7" ht="28.8" x14ac:dyDescent="0.25">
      <c r="A1336" s="164" t="s">
        <v>2919</v>
      </c>
      <c r="B1336" s="165" t="s">
        <v>2920</v>
      </c>
      <c r="C1336" s="166" t="s">
        <v>379</v>
      </c>
      <c r="D1336" s="167">
        <v>6273.81</v>
      </c>
      <c r="E1336" s="167">
        <v>145.72999999999999</v>
      </c>
      <c r="F1336" s="167">
        <v>6419.54</v>
      </c>
      <c r="G1336" s="140">
        <v>9</v>
      </c>
    </row>
    <row r="1337" spans="1:7" ht="28.8" x14ac:dyDescent="0.25">
      <c r="A1337" s="164" t="s">
        <v>2921</v>
      </c>
      <c r="B1337" s="165" t="s">
        <v>2922</v>
      </c>
      <c r="C1337" s="166" t="s">
        <v>379</v>
      </c>
      <c r="D1337" s="167">
        <v>903.53</v>
      </c>
      <c r="E1337" s="167">
        <v>49.44</v>
      </c>
      <c r="F1337" s="167">
        <v>952.97</v>
      </c>
      <c r="G1337" s="140">
        <v>9</v>
      </c>
    </row>
    <row r="1338" spans="1:7" ht="28.8" x14ac:dyDescent="0.25">
      <c r="A1338" s="164" t="s">
        <v>2923</v>
      </c>
      <c r="B1338" s="165" t="s">
        <v>2924</v>
      </c>
      <c r="C1338" s="166" t="s">
        <v>379</v>
      </c>
      <c r="D1338" s="167">
        <v>1707.67</v>
      </c>
      <c r="E1338" s="167">
        <v>56.5</v>
      </c>
      <c r="F1338" s="167">
        <v>1764.17</v>
      </c>
      <c r="G1338" s="140">
        <v>9</v>
      </c>
    </row>
    <row r="1339" spans="1:7" ht="28.8" x14ac:dyDescent="0.25">
      <c r="A1339" s="164" t="s">
        <v>2925</v>
      </c>
      <c r="B1339" s="165" t="s">
        <v>2926</v>
      </c>
      <c r="C1339" s="166" t="s">
        <v>379</v>
      </c>
      <c r="D1339" s="167">
        <v>882.55</v>
      </c>
      <c r="E1339" s="167">
        <v>74.400000000000006</v>
      </c>
      <c r="F1339" s="167">
        <v>956.95</v>
      </c>
      <c r="G1339" s="140">
        <v>9</v>
      </c>
    </row>
    <row r="1340" spans="1:7" x14ac:dyDescent="0.25">
      <c r="A1340" s="164" t="s">
        <v>2927</v>
      </c>
      <c r="B1340" s="165" t="s">
        <v>2928</v>
      </c>
      <c r="C1340" s="166"/>
      <c r="D1340" s="167"/>
      <c r="E1340" s="167"/>
      <c r="F1340" s="167"/>
      <c r="G1340" s="140">
        <v>5</v>
      </c>
    </row>
    <row r="1341" spans="1:7" ht="28.8" x14ac:dyDescent="0.25">
      <c r="A1341" s="164" t="s">
        <v>2929</v>
      </c>
      <c r="B1341" s="165" t="s">
        <v>2930</v>
      </c>
      <c r="C1341" s="166" t="s">
        <v>437</v>
      </c>
      <c r="D1341" s="167">
        <v>856.21</v>
      </c>
      <c r="E1341" s="167">
        <v>39.119999999999997</v>
      </c>
      <c r="F1341" s="167">
        <v>895.33</v>
      </c>
      <c r="G1341" s="140">
        <v>9</v>
      </c>
    </row>
    <row r="1342" spans="1:7" x14ac:dyDescent="0.25">
      <c r="A1342" s="164" t="s">
        <v>2931</v>
      </c>
      <c r="B1342" s="165" t="s">
        <v>8519</v>
      </c>
      <c r="C1342" s="166" t="s">
        <v>437</v>
      </c>
      <c r="D1342" s="167">
        <v>799.28</v>
      </c>
      <c r="E1342" s="167">
        <v>15.65</v>
      </c>
      <c r="F1342" s="167">
        <v>814.93</v>
      </c>
      <c r="G1342" s="140">
        <v>9</v>
      </c>
    </row>
    <row r="1343" spans="1:7" x14ac:dyDescent="0.25">
      <c r="A1343" s="164" t="s">
        <v>2933</v>
      </c>
      <c r="B1343" s="165" t="s">
        <v>8520</v>
      </c>
      <c r="C1343" s="166" t="s">
        <v>437</v>
      </c>
      <c r="D1343" s="167">
        <v>1287.99</v>
      </c>
      <c r="E1343" s="167">
        <v>39.119999999999997</v>
      </c>
      <c r="F1343" s="167">
        <v>1327.11</v>
      </c>
      <c r="G1343" s="140">
        <v>9</v>
      </c>
    </row>
    <row r="1344" spans="1:7" x14ac:dyDescent="0.25">
      <c r="A1344" s="164" t="s">
        <v>2935</v>
      </c>
      <c r="B1344" s="165" t="s">
        <v>2936</v>
      </c>
      <c r="C1344" s="166" t="s">
        <v>379</v>
      </c>
      <c r="D1344" s="167">
        <v>1281.76</v>
      </c>
      <c r="E1344" s="167">
        <v>78.239999999999995</v>
      </c>
      <c r="F1344" s="167">
        <v>1360</v>
      </c>
      <c r="G1344" s="140">
        <v>9</v>
      </c>
    </row>
    <row r="1345" spans="1:7" ht="28.8" x14ac:dyDescent="0.25">
      <c r="A1345" s="164" t="s">
        <v>2937</v>
      </c>
      <c r="B1345" s="165" t="s">
        <v>2938</v>
      </c>
      <c r="C1345" s="166" t="s">
        <v>379</v>
      </c>
      <c r="D1345" s="167">
        <v>1131.23</v>
      </c>
      <c r="E1345" s="167">
        <v>12.91</v>
      </c>
      <c r="F1345" s="167">
        <v>1144.1400000000001</v>
      </c>
      <c r="G1345" s="140">
        <v>9</v>
      </c>
    </row>
    <row r="1346" spans="1:7" ht="28.8" x14ac:dyDescent="0.25">
      <c r="A1346" s="164" t="s">
        <v>2939</v>
      </c>
      <c r="B1346" s="165" t="s">
        <v>2940</v>
      </c>
      <c r="C1346" s="166" t="s">
        <v>379</v>
      </c>
      <c r="D1346" s="167">
        <v>1069.08</v>
      </c>
      <c r="E1346" s="167">
        <v>39.119999999999997</v>
      </c>
      <c r="F1346" s="167">
        <v>1108.2</v>
      </c>
      <c r="G1346" s="140">
        <v>9</v>
      </c>
    </row>
    <row r="1347" spans="1:7" ht="28.8" x14ac:dyDescent="0.25">
      <c r="A1347" s="164" t="s">
        <v>2941</v>
      </c>
      <c r="B1347" s="165" t="s">
        <v>2942</v>
      </c>
      <c r="C1347" s="166" t="s">
        <v>379</v>
      </c>
      <c r="D1347" s="167">
        <v>1210.0899999999999</v>
      </c>
      <c r="E1347" s="167">
        <v>24.83</v>
      </c>
      <c r="F1347" s="167">
        <v>1234.92</v>
      </c>
      <c r="G1347" s="140">
        <v>9</v>
      </c>
    </row>
    <row r="1348" spans="1:7" ht="28.8" x14ac:dyDescent="0.25">
      <c r="A1348" s="164" t="s">
        <v>2943</v>
      </c>
      <c r="B1348" s="165" t="s">
        <v>2944</v>
      </c>
      <c r="C1348" s="166" t="s">
        <v>379</v>
      </c>
      <c r="D1348" s="167">
        <v>687.09</v>
      </c>
      <c r="E1348" s="167">
        <v>49.44</v>
      </c>
      <c r="F1348" s="167">
        <v>736.53</v>
      </c>
      <c r="G1348" s="140">
        <v>9</v>
      </c>
    </row>
    <row r="1349" spans="1:7" x14ac:dyDescent="0.25">
      <c r="A1349" s="164" t="s">
        <v>2945</v>
      </c>
      <c r="B1349" s="165" t="s">
        <v>2946</v>
      </c>
      <c r="C1349" s="166" t="s">
        <v>437</v>
      </c>
      <c r="D1349" s="167">
        <v>189.78</v>
      </c>
      <c r="E1349" s="167">
        <v>19.559999999999999</v>
      </c>
      <c r="F1349" s="167">
        <v>209.34</v>
      </c>
      <c r="G1349" s="140">
        <v>9</v>
      </c>
    </row>
    <row r="1350" spans="1:7" x14ac:dyDescent="0.25">
      <c r="A1350" s="164" t="s">
        <v>2947</v>
      </c>
      <c r="B1350" s="165" t="s">
        <v>2948</v>
      </c>
      <c r="C1350" s="166" t="s">
        <v>437</v>
      </c>
      <c r="D1350" s="167">
        <v>224.03</v>
      </c>
      <c r="E1350" s="167">
        <v>19.559999999999999</v>
      </c>
      <c r="F1350" s="167">
        <v>243.59</v>
      </c>
      <c r="G1350" s="140">
        <v>9</v>
      </c>
    </row>
    <row r="1351" spans="1:7" ht="28.8" x14ac:dyDescent="0.25">
      <c r="A1351" s="164" t="s">
        <v>2949</v>
      </c>
      <c r="B1351" s="165" t="s">
        <v>2950</v>
      </c>
      <c r="C1351" s="166" t="s">
        <v>379</v>
      </c>
      <c r="D1351" s="167">
        <v>1182.05</v>
      </c>
      <c r="E1351" s="167">
        <v>56.76</v>
      </c>
      <c r="F1351" s="167">
        <v>1238.81</v>
      </c>
      <c r="G1351" s="140">
        <v>9</v>
      </c>
    </row>
    <row r="1352" spans="1:7" ht="28.8" x14ac:dyDescent="0.25">
      <c r="A1352" s="164" t="s">
        <v>2951</v>
      </c>
      <c r="B1352" s="165" t="s">
        <v>2952</v>
      </c>
      <c r="C1352" s="166" t="s">
        <v>379</v>
      </c>
      <c r="D1352" s="167">
        <v>1588.19</v>
      </c>
      <c r="E1352" s="167">
        <v>24.83</v>
      </c>
      <c r="F1352" s="167">
        <v>1613.02</v>
      </c>
      <c r="G1352" s="140">
        <v>9</v>
      </c>
    </row>
    <row r="1353" spans="1:7" ht="28.8" x14ac:dyDescent="0.25">
      <c r="A1353" s="164" t="s">
        <v>2953</v>
      </c>
      <c r="B1353" s="165" t="s">
        <v>2954</v>
      </c>
      <c r="C1353" s="166" t="s">
        <v>379</v>
      </c>
      <c r="D1353" s="167">
        <v>1087.72</v>
      </c>
      <c r="E1353" s="167">
        <v>49.44</v>
      </c>
      <c r="F1353" s="167">
        <v>1137.1600000000001</v>
      </c>
      <c r="G1353" s="140">
        <v>9</v>
      </c>
    </row>
    <row r="1354" spans="1:7" ht="28.8" x14ac:dyDescent="0.25">
      <c r="A1354" s="164" t="s">
        <v>2955</v>
      </c>
      <c r="B1354" s="165" t="s">
        <v>2956</v>
      </c>
      <c r="C1354" s="166" t="s">
        <v>379</v>
      </c>
      <c r="D1354" s="167">
        <v>791.24</v>
      </c>
      <c r="E1354" s="167">
        <v>15.65</v>
      </c>
      <c r="F1354" s="167">
        <v>806.89</v>
      </c>
      <c r="G1354" s="140">
        <v>9</v>
      </c>
    </row>
    <row r="1355" spans="1:7" ht="28.8" x14ac:dyDescent="0.25">
      <c r="A1355" s="164" t="s">
        <v>2957</v>
      </c>
      <c r="B1355" s="165" t="s">
        <v>2958</v>
      </c>
      <c r="C1355" s="166" t="s">
        <v>379</v>
      </c>
      <c r="D1355" s="167">
        <v>642.62</v>
      </c>
      <c r="E1355" s="167"/>
      <c r="F1355" s="167">
        <v>642.62</v>
      </c>
      <c r="G1355" s="140">
        <v>9</v>
      </c>
    </row>
    <row r="1356" spans="1:7" x14ac:dyDescent="0.25">
      <c r="A1356" s="164" t="s">
        <v>2959</v>
      </c>
      <c r="B1356" s="165" t="s">
        <v>2960</v>
      </c>
      <c r="C1356" s="166"/>
      <c r="D1356" s="167"/>
      <c r="E1356" s="167"/>
      <c r="F1356" s="167"/>
      <c r="G1356" s="140">
        <v>5</v>
      </c>
    </row>
    <row r="1357" spans="1:7" ht="28.8" x14ac:dyDescent="0.25">
      <c r="A1357" s="164" t="s">
        <v>2961</v>
      </c>
      <c r="B1357" s="165" t="s">
        <v>2962</v>
      </c>
      <c r="C1357" s="166" t="s">
        <v>379</v>
      </c>
      <c r="D1357" s="167">
        <v>3366.31</v>
      </c>
      <c r="E1357" s="167">
        <v>55.1</v>
      </c>
      <c r="F1357" s="167">
        <v>3421.41</v>
      </c>
      <c r="G1357" s="140">
        <v>9</v>
      </c>
    </row>
    <row r="1358" spans="1:7" ht="28.8" x14ac:dyDescent="0.25">
      <c r="A1358" s="164" t="s">
        <v>2963</v>
      </c>
      <c r="B1358" s="165" t="s">
        <v>2964</v>
      </c>
      <c r="C1358" s="166" t="s">
        <v>379</v>
      </c>
      <c r="D1358" s="167">
        <v>1981.85</v>
      </c>
      <c r="E1358" s="167">
        <v>55.1</v>
      </c>
      <c r="F1358" s="167">
        <v>2036.95</v>
      </c>
      <c r="G1358" s="140">
        <v>9</v>
      </c>
    </row>
    <row r="1359" spans="1:7" ht="28.8" x14ac:dyDescent="0.25">
      <c r="A1359" s="164" t="s">
        <v>2965</v>
      </c>
      <c r="B1359" s="165" t="s">
        <v>2966</v>
      </c>
      <c r="C1359" s="166" t="s">
        <v>379</v>
      </c>
      <c r="D1359" s="167">
        <v>2125.63</v>
      </c>
      <c r="E1359" s="167">
        <v>55.1</v>
      </c>
      <c r="F1359" s="167">
        <v>2180.73</v>
      </c>
      <c r="G1359" s="140">
        <v>9</v>
      </c>
    </row>
    <row r="1360" spans="1:7" ht="28.8" x14ac:dyDescent="0.25">
      <c r="A1360" s="164" t="s">
        <v>2967</v>
      </c>
      <c r="B1360" s="165" t="s">
        <v>2968</v>
      </c>
      <c r="C1360" s="166" t="s">
        <v>379</v>
      </c>
      <c r="D1360" s="167">
        <v>3219.91</v>
      </c>
      <c r="E1360" s="167">
        <v>55.1</v>
      </c>
      <c r="F1360" s="167">
        <v>3275.01</v>
      </c>
      <c r="G1360" s="140">
        <v>9</v>
      </c>
    </row>
    <row r="1361" spans="1:7" ht="28.8" x14ac:dyDescent="0.25">
      <c r="A1361" s="164" t="s">
        <v>2969</v>
      </c>
      <c r="B1361" s="165" t="s">
        <v>2970</v>
      </c>
      <c r="C1361" s="166" t="s">
        <v>379</v>
      </c>
      <c r="D1361" s="167">
        <v>2595.7199999999998</v>
      </c>
      <c r="E1361" s="167">
        <v>100.96</v>
      </c>
      <c r="F1361" s="167">
        <v>2696.68</v>
      </c>
      <c r="G1361" s="140">
        <v>9</v>
      </c>
    </row>
    <row r="1362" spans="1:7" ht="28.8" x14ac:dyDescent="0.25">
      <c r="A1362" s="164" t="s">
        <v>2971</v>
      </c>
      <c r="B1362" s="165" t="s">
        <v>2972</v>
      </c>
      <c r="C1362" s="166" t="s">
        <v>379</v>
      </c>
      <c r="D1362" s="167">
        <v>3910.86</v>
      </c>
      <c r="E1362" s="167">
        <v>100.96</v>
      </c>
      <c r="F1362" s="167">
        <v>4011.82</v>
      </c>
      <c r="G1362" s="140">
        <v>9</v>
      </c>
    </row>
    <row r="1363" spans="1:7" ht="43.2" x14ac:dyDescent="0.25">
      <c r="A1363" s="164" t="s">
        <v>2973</v>
      </c>
      <c r="B1363" s="165" t="s">
        <v>2974</v>
      </c>
      <c r="C1363" s="166" t="s">
        <v>379</v>
      </c>
      <c r="D1363" s="167">
        <v>3127.98</v>
      </c>
      <c r="E1363" s="167">
        <v>100.96</v>
      </c>
      <c r="F1363" s="167">
        <v>3228.94</v>
      </c>
      <c r="G1363" s="140">
        <v>9</v>
      </c>
    </row>
    <row r="1364" spans="1:7" ht="28.8" x14ac:dyDescent="0.25">
      <c r="A1364" s="164" t="s">
        <v>2975</v>
      </c>
      <c r="B1364" s="165" t="s">
        <v>2976</v>
      </c>
      <c r="C1364" s="166" t="s">
        <v>379</v>
      </c>
      <c r="D1364" s="167">
        <v>3958.95</v>
      </c>
      <c r="E1364" s="167">
        <v>100.96</v>
      </c>
      <c r="F1364" s="167">
        <v>4059.91</v>
      </c>
      <c r="G1364" s="140">
        <v>9</v>
      </c>
    </row>
    <row r="1365" spans="1:7" ht="28.8" x14ac:dyDescent="0.25">
      <c r="A1365" s="164" t="s">
        <v>2977</v>
      </c>
      <c r="B1365" s="165" t="s">
        <v>2978</v>
      </c>
      <c r="C1365" s="166" t="s">
        <v>379</v>
      </c>
      <c r="D1365" s="167">
        <v>2534.14</v>
      </c>
      <c r="E1365" s="167">
        <v>55.1</v>
      </c>
      <c r="F1365" s="167">
        <v>2589.2399999999998</v>
      </c>
      <c r="G1365" s="140">
        <v>9</v>
      </c>
    </row>
    <row r="1366" spans="1:7" ht="28.8" x14ac:dyDescent="0.25">
      <c r="A1366" s="164" t="s">
        <v>2979</v>
      </c>
      <c r="B1366" s="165" t="s">
        <v>2980</v>
      </c>
      <c r="C1366" s="166" t="s">
        <v>379</v>
      </c>
      <c r="D1366" s="167">
        <v>2557.8200000000002</v>
      </c>
      <c r="E1366" s="167">
        <v>55.1</v>
      </c>
      <c r="F1366" s="167">
        <v>2612.92</v>
      </c>
      <c r="G1366" s="140">
        <v>9</v>
      </c>
    </row>
    <row r="1367" spans="1:7" ht="28.8" x14ac:dyDescent="0.25">
      <c r="A1367" s="164" t="s">
        <v>2981</v>
      </c>
      <c r="B1367" s="165" t="s">
        <v>2982</v>
      </c>
      <c r="C1367" s="166" t="s">
        <v>379</v>
      </c>
      <c r="D1367" s="167">
        <v>3813.37</v>
      </c>
      <c r="E1367" s="167">
        <v>55.1</v>
      </c>
      <c r="F1367" s="167">
        <v>3868.47</v>
      </c>
      <c r="G1367" s="140">
        <v>9</v>
      </c>
    </row>
    <row r="1368" spans="1:7" ht="28.8" x14ac:dyDescent="0.25">
      <c r="A1368" s="164" t="s">
        <v>2983</v>
      </c>
      <c r="B1368" s="165" t="s">
        <v>2984</v>
      </c>
      <c r="C1368" s="166" t="s">
        <v>379</v>
      </c>
      <c r="D1368" s="167">
        <v>3165.67</v>
      </c>
      <c r="E1368" s="167">
        <v>100.96</v>
      </c>
      <c r="F1368" s="167">
        <v>3266.63</v>
      </c>
      <c r="G1368" s="140">
        <v>9</v>
      </c>
    </row>
    <row r="1369" spans="1:7" ht="28.8" x14ac:dyDescent="0.25">
      <c r="A1369" s="164" t="s">
        <v>2985</v>
      </c>
      <c r="B1369" s="165" t="s">
        <v>2986</v>
      </c>
      <c r="C1369" s="166" t="s">
        <v>379</v>
      </c>
      <c r="D1369" s="167">
        <v>4495.87</v>
      </c>
      <c r="E1369" s="167">
        <v>100.96</v>
      </c>
      <c r="F1369" s="167">
        <v>4596.83</v>
      </c>
      <c r="G1369" s="140">
        <v>9</v>
      </c>
    </row>
    <row r="1370" spans="1:7" ht="43.2" x14ac:dyDescent="0.25">
      <c r="A1370" s="164" t="s">
        <v>2987</v>
      </c>
      <c r="B1370" s="165" t="s">
        <v>2988</v>
      </c>
      <c r="C1370" s="166" t="s">
        <v>379</v>
      </c>
      <c r="D1370" s="167">
        <v>3432.57</v>
      </c>
      <c r="E1370" s="167">
        <v>100.96</v>
      </c>
      <c r="F1370" s="167">
        <v>3533.53</v>
      </c>
      <c r="G1370" s="140">
        <v>9</v>
      </c>
    </row>
    <row r="1371" spans="1:7" ht="43.2" x14ac:dyDescent="0.25">
      <c r="A1371" s="164" t="s">
        <v>2989</v>
      </c>
      <c r="B1371" s="165" t="s">
        <v>2990</v>
      </c>
      <c r="C1371" s="166" t="s">
        <v>379</v>
      </c>
      <c r="D1371" s="167">
        <v>4536.79</v>
      </c>
      <c r="E1371" s="167">
        <v>100.96</v>
      </c>
      <c r="F1371" s="167">
        <v>4637.75</v>
      </c>
      <c r="G1371" s="140">
        <v>9</v>
      </c>
    </row>
    <row r="1372" spans="1:7" ht="28.8" x14ac:dyDescent="0.25">
      <c r="A1372" s="164" t="s">
        <v>2991</v>
      </c>
      <c r="B1372" s="165" t="s">
        <v>2992</v>
      </c>
      <c r="C1372" s="166" t="s">
        <v>379</v>
      </c>
      <c r="D1372" s="167">
        <v>4601.88</v>
      </c>
      <c r="E1372" s="167">
        <v>100.96</v>
      </c>
      <c r="F1372" s="167">
        <v>4702.84</v>
      </c>
      <c r="G1372" s="140">
        <v>9</v>
      </c>
    </row>
    <row r="1373" spans="1:7" ht="28.8" x14ac:dyDescent="0.25">
      <c r="A1373" s="164" t="s">
        <v>2993</v>
      </c>
      <c r="B1373" s="165" t="s">
        <v>2994</v>
      </c>
      <c r="C1373" s="166" t="s">
        <v>379</v>
      </c>
      <c r="D1373" s="167">
        <v>4451.71</v>
      </c>
      <c r="E1373" s="167">
        <v>55.1</v>
      </c>
      <c r="F1373" s="167">
        <v>4506.8100000000004</v>
      </c>
      <c r="G1373" s="140">
        <v>9</v>
      </c>
    </row>
    <row r="1374" spans="1:7" ht="28.8" x14ac:dyDescent="0.25">
      <c r="A1374" s="164" t="s">
        <v>2995</v>
      </c>
      <c r="B1374" s="165" t="s">
        <v>2996</v>
      </c>
      <c r="C1374" s="166" t="s">
        <v>379</v>
      </c>
      <c r="D1374" s="167">
        <v>3459.93</v>
      </c>
      <c r="E1374" s="167">
        <v>55.1</v>
      </c>
      <c r="F1374" s="167">
        <v>3515.03</v>
      </c>
      <c r="G1374" s="140">
        <v>9</v>
      </c>
    </row>
    <row r="1375" spans="1:7" ht="28.8" x14ac:dyDescent="0.25">
      <c r="A1375" s="164" t="s">
        <v>2997</v>
      </c>
      <c r="B1375" s="165" t="s">
        <v>2998</v>
      </c>
      <c r="C1375" s="166" t="s">
        <v>379</v>
      </c>
      <c r="D1375" s="167">
        <v>4744.07</v>
      </c>
      <c r="E1375" s="167">
        <v>55.1</v>
      </c>
      <c r="F1375" s="167">
        <v>4799.17</v>
      </c>
      <c r="G1375" s="140">
        <v>9</v>
      </c>
    </row>
    <row r="1376" spans="1:7" ht="28.8" x14ac:dyDescent="0.25">
      <c r="A1376" s="164" t="s">
        <v>2999</v>
      </c>
      <c r="B1376" s="165" t="s">
        <v>3000</v>
      </c>
      <c r="C1376" s="166" t="s">
        <v>379</v>
      </c>
      <c r="D1376" s="167">
        <v>3530.55</v>
      </c>
      <c r="E1376" s="167">
        <v>221.16</v>
      </c>
      <c r="F1376" s="167">
        <v>3751.71</v>
      </c>
      <c r="G1376" s="140">
        <v>9</v>
      </c>
    </row>
    <row r="1377" spans="1:7" ht="28.8" x14ac:dyDescent="0.25">
      <c r="A1377" s="164" t="s">
        <v>3001</v>
      </c>
      <c r="B1377" s="165" t="s">
        <v>3002</v>
      </c>
      <c r="C1377" s="166" t="s">
        <v>379</v>
      </c>
      <c r="D1377" s="167">
        <v>3027.22</v>
      </c>
      <c r="E1377" s="167">
        <v>55.1</v>
      </c>
      <c r="F1377" s="167">
        <v>3082.32</v>
      </c>
      <c r="G1377" s="140">
        <v>9</v>
      </c>
    </row>
    <row r="1378" spans="1:7" ht="28.8" x14ac:dyDescent="0.25">
      <c r="A1378" s="164" t="s">
        <v>3003</v>
      </c>
      <c r="B1378" s="165" t="s">
        <v>3004</v>
      </c>
      <c r="C1378" s="166" t="s">
        <v>379</v>
      </c>
      <c r="D1378" s="167">
        <v>1817.51</v>
      </c>
      <c r="E1378" s="167">
        <v>55.1</v>
      </c>
      <c r="F1378" s="167">
        <v>1872.61</v>
      </c>
      <c r="G1378" s="140">
        <v>9</v>
      </c>
    </row>
    <row r="1379" spans="1:7" ht="28.8" x14ac:dyDescent="0.25">
      <c r="A1379" s="164" t="s">
        <v>3005</v>
      </c>
      <c r="B1379" s="165" t="s">
        <v>3006</v>
      </c>
      <c r="C1379" s="166" t="s">
        <v>379</v>
      </c>
      <c r="D1379" s="167">
        <v>2912.36</v>
      </c>
      <c r="E1379" s="167">
        <v>55.1</v>
      </c>
      <c r="F1379" s="167">
        <v>2967.46</v>
      </c>
      <c r="G1379" s="140">
        <v>9</v>
      </c>
    </row>
    <row r="1380" spans="1:7" ht="28.8" x14ac:dyDescent="0.25">
      <c r="A1380" s="164" t="s">
        <v>3007</v>
      </c>
      <c r="B1380" s="165" t="s">
        <v>3008</v>
      </c>
      <c r="C1380" s="166" t="s">
        <v>379</v>
      </c>
      <c r="D1380" s="167">
        <v>2416.1999999999998</v>
      </c>
      <c r="E1380" s="167">
        <v>55.1</v>
      </c>
      <c r="F1380" s="167">
        <v>2471.3000000000002</v>
      </c>
      <c r="G1380" s="140">
        <v>9</v>
      </c>
    </row>
    <row r="1381" spans="1:7" x14ac:dyDescent="0.25">
      <c r="A1381" s="164" t="s">
        <v>3009</v>
      </c>
      <c r="B1381" s="165" t="s">
        <v>3010</v>
      </c>
      <c r="C1381" s="166"/>
      <c r="D1381" s="167"/>
      <c r="E1381" s="167"/>
      <c r="F1381" s="167"/>
      <c r="G1381" s="140">
        <v>5</v>
      </c>
    </row>
    <row r="1382" spans="1:7" ht="28.8" x14ac:dyDescent="0.25">
      <c r="A1382" s="164" t="s">
        <v>3011</v>
      </c>
      <c r="B1382" s="165" t="s">
        <v>3012</v>
      </c>
      <c r="C1382" s="166" t="s">
        <v>437</v>
      </c>
      <c r="D1382" s="167">
        <v>1225.8800000000001</v>
      </c>
      <c r="E1382" s="167">
        <v>45.86</v>
      </c>
      <c r="F1382" s="167">
        <v>1271.74</v>
      </c>
      <c r="G1382" s="140">
        <v>9</v>
      </c>
    </row>
    <row r="1383" spans="1:7" x14ac:dyDescent="0.25">
      <c r="A1383" s="164" t="s">
        <v>3013</v>
      </c>
      <c r="B1383" s="165" t="s">
        <v>3014</v>
      </c>
      <c r="C1383" s="166"/>
      <c r="D1383" s="167"/>
      <c r="E1383" s="167"/>
      <c r="F1383" s="167"/>
      <c r="G1383" s="140">
        <v>5</v>
      </c>
    </row>
    <row r="1384" spans="1:7" ht="28.8" x14ac:dyDescent="0.25">
      <c r="A1384" s="164" t="s">
        <v>3015</v>
      </c>
      <c r="B1384" s="165" t="s">
        <v>3016</v>
      </c>
      <c r="C1384" s="166" t="s">
        <v>379</v>
      </c>
      <c r="D1384" s="167">
        <v>828.04</v>
      </c>
      <c r="E1384" s="167">
        <v>39.119999999999997</v>
      </c>
      <c r="F1384" s="167">
        <v>867.16</v>
      </c>
      <c r="G1384" s="140">
        <v>9</v>
      </c>
    </row>
    <row r="1385" spans="1:7" ht="28.8" x14ac:dyDescent="0.25">
      <c r="A1385" s="164" t="s">
        <v>3017</v>
      </c>
      <c r="B1385" s="165" t="s">
        <v>3018</v>
      </c>
      <c r="C1385" s="166" t="s">
        <v>379</v>
      </c>
      <c r="D1385" s="167">
        <v>936.82</v>
      </c>
      <c r="E1385" s="167">
        <v>109.86</v>
      </c>
      <c r="F1385" s="167">
        <v>1046.68</v>
      </c>
      <c r="G1385" s="140">
        <v>9</v>
      </c>
    </row>
    <row r="1386" spans="1:7" x14ac:dyDescent="0.25">
      <c r="A1386" s="164" t="s">
        <v>3019</v>
      </c>
      <c r="B1386" s="165" t="s">
        <v>3020</v>
      </c>
      <c r="C1386" s="166"/>
      <c r="D1386" s="167"/>
      <c r="E1386" s="167"/>
      <c r="F1386" s="167"/>
      <c r="G1386" s="140">
        <v>5</v>
      </c>
    </row>
    <row r="1387" spans="1:7" ht="28.8" x14ac:dyDescent="0.25">
      <c r="A1387" s="164" t="s">
        <v>3021</v>
      </c>
      <c r="B1387" s="165" t="s">
        <v>3022</v>
      </c>
      <c r="C1387" s="166" t="s">
        <v>437</v>
      </c>
      <c r="D1387" s="167">
        <v>752.51</v>
      </c>
      <c r="E1387" s="167">
        <v>46.95</v>
      </c>
      <c r="F1387" s="167">
        <v>799.46</v>
      </c>
      <c r="G1387" s="140">
        <v>9</v>
      </c>
    </row>
    <row r="1388" spans="1:7" x14ac:dyDescent="0.25">
      <c r="A1388" s="164" t="s">
        <v>3023</v>
      </c>
      <c r="B1388" s="165" t="s">
        <v>3024</v>
      </c>
      <c r="C1388" s="166" t="s">
        <v>437</v>
      </c>
      <c r="D1388" s="167">
        <v>482.43</v>
      </c>
      <c r="E1388" s="167">
        <v>19.559999999999999</v>
      </c>
      <c r="F1388" s="167">
        <v>501.99</v>
      </c>
      <c r="G1388" s="140">
        <v>9</v>
      </c>
    </row>
    <row r="1389" spans="1:7" ht="28.8" x14ac:dyDescent="0.25">
      <c r="A1389" s="164" t="s">
        <v>3025</v>
      </c>
      <c r="B1389" s="165" t="s">
        <v>3026</v>
      </c>
      <c r="C1389" s="166" t="s">
        <v>437</v>
      </c>
      <c r="D1389" s="167">
        <v>603.91999999999996</v>
      </c>
      <c r="E1389" s="167">
        <v>39.119999999999997</v>
      </c>
      <c r="F1389" s="167">
        <v>643.04</v>
      </c>
      <c r="G1389" s="140">
        <v>9</v>
      </c>
    </row>
    <row r="1390" spans="1:7" x14ac:dyDescent="0.25">
      <c r="A1390" s="164" t="s">
        <v>3027</v>
      </c>
      <c r="B1390" s="165" t="s">
        <v>3028</v>
      </c>
      <c r="C1390" s="166"/>
      <c r="D1390" s="167"/>
      <c r="E1390" s="167"/>
      <c r="F1390" s="167"/>
      <c r="G1390" s="140">
        <v>5</v>
      </c>
    </row>
    <row r="1391" spans="1:7" x14ac:dyDescent="0.25">
      <c r="A1391" s="164" t="s">
        <v>3029</v>
      </c>
      <c r="B1391" s="165" t="s">
        <v>3030</v>
      </c>
      <c r="C1391" s="166" t="s">
        <v>379</v>
      </c>
      <c r="D1391" s="167"/>
      <c r="E1391" s="167">
        <v>39.119999999999997</v>
      </c>
      <c r="F1391" s="167">
        <v>39.119999999999997</v>
      </c>
      <c r="G1391" s="140">
        <v>9</v>
      </c>
    </row>
    <row r="1392" spans="1:7" x14ac:dyDescent="0.25">
      <c r="A1392" s="164" t="s">
        <v>3031</v>
      </c>
      <c r="B1392" s="165" t="s">
        <v>3032</v>
      </c>
      <c r="C1392" s="166" t="s">
        <v>437</v>
      </c>
      <c r="D1392" s="167">
        <v>1.78</v>
      </c>
      <c r="E1392" s="167">
        <v>10.17</v>
      </c>
      <c r="F1392" s="167">
        <v>11.95</v>
      </c>
      <c r="G1392" s="140">
        <v>9</v>
      </c>
    </row>
    <row r="1393" spans="1:7" x14ac:dyDescent="0.25">
      <c r="A1393" s="164" t="s">
        <v>3033</v>
      </c>
      <c r="B1393" s="165" t="s">
        <v>3034</v>
      </c>
      <c r="C1393" s="166" t="s">
        <v>437</v>
      </c>
      <c r="D1393" s="167"/>
      <c r="E1393" s="167">
        <v>23.47</v>
      </c>
      <c r="F1393" s="167">
        <v>23.47</v>
      </c>
      <c r="G1393" s="140">
        <v>9</v>
      </c>
    </row>
    <row r="1394" spans="1:7" x14ac:dyDescent="0.25">
      <c r="A1394" s="164" t="s">
        <v>3035</v>
      </c>
      <c r="B1394" s="165" t="s">
        <v>3036</v>
      </c>
      <c r="C1394" s="166" t="s">
        <v>437</v>
      </c>
      <c r="D1394" s="167">
        <v>29.82</v>
      </c>
      <c r="E1394" s="167">
        <v>24.44</v>
      </c>
      <c r="F1394" s="167">
        <v>54.26</v>
      </c>
      <c r="G1394" s="140">
        <v>9</v>
      </c>
    </row>
    <row r="1395" spans="1:7" x14ac:dyDescent="0.25">
      <c r="A1395" s="164" t="s">
        <v>3037</v>
      </c>
      <c r="B1395" s="165" t="s">
        <v>3038</v>
      </c>
      <c r="C1395" s="166" t="s">
        <v>640</v>
      </c>
      <c r="D1395" s="167">
        <v>4184.33</v>
      </c>
      <c r="E1395" s="167">
        <v>91.72</v>
      </c>
      <c r="F1395" s="167">
        <v>4276.05</v>
      </c>
      <c r="G1395" s="140">
        <v>9</v>
      </c>
    </row>
    <row r="1396" spans="1:7" x14ac:dyDescent="0.25">
      <c r="A1396" s="164" t="s">
        <v>3039</v>
      </c>
      <c r="B1396" s="165" t="s">
        <v>3040</v>
      </c>
      <c r="C1396" s="166" t="s">
        <v>437</v>
      </c>
      <c r="D1396" s="167">
        <v>257.74</v>
      </c>
      <c r="E1396" s="167">
        <v>10.17</v>
      </c>
      <c r="F1396" s="167">
        <v>267.91000000000003</v>
      </c>
      <c r="G1396" s="140">
        <v>9</v>
      </c>
    </row>
    <row r="1397" spans="1:7" ht="28.8" x14ac:dyDescent="0.25">
      <c r="A1397" s="164" t="s">
        <v>3041</v>
      </c>
      <c r="B1397" s="165" t="s">
        <v>3042</v>
      </c>
      <c r="C1397" s="166" t="s">
        <v>437</v>
      </c>
      <c r="D1397" s="167">
        <v>503.55</v>
      </c>
      <c r="E1397" s="167">
        <v>10.17</v>
      </c>
      <c r="F1397" s="167">
        <v>513.72</v>
      </c>
      <c r="G1397" s="140">
        <v>9</v>
      </c>
    </row>
    <row r="1398" spans="1:7" x14ac:dyDescent="0.25">
      <c r="A1398" s="164" t="s">
        <v>3043</v>
      </c>
      <c r="B1398" s="165" t="s">
        <v>3044</v>
      </c>
      <c r="C1398" s="166" t="s">
        <v>379</v>
      </c>
      <c r="D1398" s="167">
        <v>297.54000000000002</v>
      </c>
      <c r="E1398" s="167">
        <v>46.95</v>
      </c>
      <c r="F1398" s="167">
        <v>344.49</v>
      </c>
      <c r="G1398" s="140">
        <v>9</v>
      </c>
    </row>
    <row r="1399" spans="1:7" x14ac:dyDescent="0.25">
      <c r="A1399" s="164" t="s">
        <v>3045</v>
      </c>
      <c r="B1399" s="165" t="s">
        <v>3046</v>
      </c>
      <c r="C1399" s="166" t="s">
        <v>379</v>
      </c>
      <c r="D1399" s="167">
        <v>118.56</v>
      </c>
      <c r="E1399" s="167">
        <v>8.51</v>
      </c>
      <c r="F1399" s="167">
        <v>127.07</v>
      </c>
      <c r="G1399" s="140">
        <v>9</v>
      </c>
    </row>
    <row r="1400" spans="1:7" x14ac:dyDescent="0.25">
      <c r="A1400" s="164" t="s">
        <v>3047</v>
      </c>
      <c r="B1400" s="165" t="s">
        <v>3048</v>
      </c>
      <c r="C1400" s="166" t="s">
        <v>379</v>
      </c>
      <c r="D1400" s="167">
        <v>42.53</v>
      </c>
      <c r="E1400" s="167">
        <v>8.51</v>
      </c>
      <c r="F1400" s="167">
        <v>51.04</v>
      </c>
      <c r="G1400" s="140">
        <v>9</v>
      </c>
    </row>
    <row r="1401" spans="1:7" ht="28.8" x14ac:dyDescent="0.25">
      <c r="A1401" s="164" t="s">
        <v>3049</v>
      </c>
      <c r="B1401" s="165" t="s">
        <v>3050</v>
      </c>
      <c r="C1401" s="166" t="s">
        <v>379</v>
      </c>
      <c r="D1401" s="167">
        <v>659.08</v>
      </c>
      <c r="E1401" s="167">
        <v>83.78</v>
      </c>
      <c r="F1401" s="167">
        <v>742.86</v>
      </c>
      <c r="G1401" s="140">
        <v>9</v>
      </c>
    </row>
    <row r="1402" spans="1:7" ht="28.8" x14ac:dyDescent="0.25">
      <c r="A1402" s="164" t="s">
        <v>3051</v>
      </c>
      <c r="B1402" s="165" t="s">
        <v>3052</v>
      </c>
      <c r="C1402" s="166" t="s">
        <v>379</v>
      </c>
      <c r="D1402" s="167">
        <v>1172.69</v>
      </c>
      <c r="E1402" s="167">
        <v>83.78</v>
      </c>
      <c r="F1402" s="167">
        <v>1256.47</v>
      </c>
      <c r="G1402" s="140">
        <v>9</v>
      </c>
    </row>
    <row r="1403" spans="1:7" x14ac:dyDescent="0.25">
      <c r="A1403" s="164" t="s">
        <v>3053</v>
      </c>
      <c r="B1403" s="165" t="s">
        <v>121</v>
      </c>
      <c r="C1403" s="166"/>
      <c r="D1403" s="167"/>
      <c r="E1403" s="167"/>
      <c r="F1403" s="167"/>
      <c r="G1403" s="140">
        <v>2</v>
      </c>
    </row>
    <row r="1404" spans="1:7" x14ac:dyDescent="0.25">
      <c r="A1404" s="164" t="s">
        <v>3054</v>
      </c>
      <c r="B1404" s="165" t="s">
        <v>3055</v>
      </c>
      <c r="C1404" s="166"/>
      <c r="D1404" s="167"/>
      <c r="E1404" s="167"/>
      <c r="F1404" s="167"/>
      <c r="G1404" s="140">
        <v>5</v>
      </c>
    </row>
    <row r="1405" spans="1:7" x14ac:dyDescent="0.25">
      <c r="A1405" s="164" t="s">
        <v>3056</v>
      </c>
      <c r="B1405" s="165" t="s">
        <v>3057</v>
      </c>
      <c r="C1405" s="166" t="s">
        <v>379</v>
      </c>
      <c r="D1405" s="167">
        <v>836.59</v>
      </c>
      <c r="E1405" s="167">
        <v>58.68</v>
      </c>
      <c r="F1405" s="167">
        <v>895.27</v>
      </c>
      <c r="G1405" s="140">
        <v>9</v>
      </c>
    </row>
    <row r="1406" spans="1:7" x14ac:dyDescent="0.25">
      <c r="A1406" s="164" t="s">
        <v>3058</v>
      </c>
      <c r="B1406" s="165" t="s">
        <v>3059</v>
      </c>
      <c r="C1406" s="166" t="s">
        <v>379</v>
      </c>
      <c r="D1406" s="167">
        <v>379.39</v>
      </c>
      <c r="E1406" s="167">
        <v>58.68</v>
      </c>
      <c r="F1406" s="167">
        <v>438.07</v>
      </c>
      <c r="G1406" s="140">
        <v>9</v>
      </c>
    </row>
    <row r="1407" spans="1:7" x14ac:dyDescent="0.25">
      <c r="A1407" s="164" t="s">
        <v>3060</v>
      </c>
      <c r="B1407" s="165" t="s">
        <v>3061</v>
      </c>
      <c r="C1407" s="166" t="s">
        <v>379</v>
      </c>
      <c r="D1407" s="167">
        <v>1137.02</v>
      </c>
      <c r="E1407" s="167">
        <v>58.68</v>
      </c>
      <c r="F1407" s="167">
        <v>1195.7</v>
      </c>
      <c r="G1407" s="140">
        <v>9</v>
      </c>
    </row>
    <row r="1408" spans="1:7" x14ac:dyDescent="0.25">
      <c r="A1408" s="164" t="s">
        <v>3062</v>
      </c>
      <c r="B1408" s="165" t="s">
        <v>3063</v>
      </c>
      <c r="C1408" s="166" t="s">
        <v>379</v>
      </c>
      <c r="D1408" s="167">
        <v>674.81</v>
      </c>
      <c r="E1408" s="167">
        <v>58.68</v>
      </c>
      <c r="F1408" s="167">
        <v>733.49</v>
      </c>
      <c r="G1408" s="140">
        <v>9</v>
      </c>
    </row>
    <row r="1409" spans="1:7" x14ac:dyDescent="0.25">
      <c r="A1409" s="164" t="s">
        <v>3064</v>
      </c>
      <c r="B1409" s="165" t="s">
        <v>3065</v>
      </c>
      <c r="C1409" s="166" t="s">
        <v>379</v>
      </c>
      <c r="D1409" s="167">
        <v>813.98</v>
      </c>
      <c r="E1409" s="167">
        <v>58.68</v>
      </c>
      <c r="F1409" s="167">
        <v>872.66</v>
      </c>
      <c r="G1409" s="140">
        <v>9</v>
      </c>
    </row>
    <row r="1410" spans="1:7" x14ac:dyDescent="0.25">
      <c r="A1410" s="164" t="s">
        <v>3066</v>
      </c>
      <c r="B1410" s="165" t="s">
        <v>3067</v>
      </c>
      <c r="C1410" s="166" t="s">
        <v>379</v>
      </c>
      <c r="D1410" s="167">
        <v>275.47000000000003</v>
      </c>
      <c r="E1410" s="167">
        <v>58.68</v>
      </c>
      <c r="F1410" s="167">
        <v>334.15</v>
      </c>
      <c r="G1410" s="140">
        <v>9</v>
      </c>
    </row>
    <row r="1411" spans="1:7" x14ac:dyDescent="0.25">
      <c r="A1411" s="164" t="s">
        <v>3068</v>
      </c>
      <c r="B1411" s="165" t="s">
        <v>3069</v>
      </c>
      <c r="C1411" s="166" t="s">
        <v>379</v>
      </c>
      <c r="D1411" s="167">
        <v>1012.68</v>
      </c>
      <c r="E1411" s="167">
        <v>58.68</v>
      </c>
      <c r="F1411" s="167">
        <v>1071.3599999999999</v>
      </c>
      <c r="G1411" s="140">
        <v>9</v>
      </c>
    </row>
    <row r="1412" spans="1:7" x14ac:dyDescent="0.25">
      <c r="A1412" s="164" t="s">
        <v>3070</v>
      </c>
      <c r="B1412" s="165" t="s">
        <v>3071</v>
      </c>
      <c r="C1412" s="166" t="s">
        <v>379</v>
      </c>
      <c r="D1412" s="167">
        <v>369.1</v>
      </c>
      <c r="E1412" s="167">
        <v>58.68</v>
      </c>
      <c r="F1412" s="167">
        <v>427.78</v>
      </c>
      <c r="G1412" s="140">
        <v>9</v>
      </c>
    </row>
    <row r="1413" spans="1:7" x14ac:dyDescent="0.25">
      <c r="A1413" s="164" t="s">
        <v>3072</v>
      </c>
      <c r="B1413" s="165" t="s">
        <v>3073</v>
      </c>
      <c r="C1413" s="166" t="s">
        <v>379</v>
      </c>
      <c r="D1413" s="167">
        <v>1158</v>
      </c>
      <c r="E1413" s="167">
        <v>58.68</v>
      </c>
      <c r="F1413" s="167">
        <v>1216.68</v>
      </c>
      <c r="G1413" s="140">
        <v>9</v>
      </c>
    </row>
    <row r="1414" spans="1:7" x14ac:dyDescent="0.25">
      <c r="A1414" s="164" t="s">
        <v>3074</v>
      </c>
      <c r="B1414" s="165" t="s">
        <v>3075</v>
      </c>
      <c r="C1414" s="166" t="s">
        <v>379</v>
      </c>
      <c r="D1414" s="167">
        <v>1081.92</v>
      </c>
      <c r="E1414" s="167">
        <v>58.68</v>
      </c>
      <c r="F1414" s="167">
        <v>1140.5999999999999</v>
      </c>
      <c r="G1414" s="140">
        <v>9</v>
      </c>
    </row>
    <row r="1415" spans="1:7" ht="28.8" x14ac:dyDescent="0.25">
      <c r="A1415" s="164" t="s">
        <v>3076</v>
      </c>
      <c r="B1415" s="165" t="s">
        <v>3077</v>
      </c>
      <c r="C1415" s="166" t="s">
        <v>379</v>
      </c>
      <c r="D1415" s="167">
        <v>499.48</v>
      </c>
      <c r="E1415" s="167"/>
      <c r="F1415" s="167">
        <v>499.48</v>
      </c>
      <c r="G1415" s="140">
        <v>9</v>
      </c>
    </row>
    <row r="1416" spans="1:7" x14ac:dyDescent="0.25">
      <c r="A1416" s="164" t="s">
        <v>122</v>
      </c>
      <c r="B1416" s="165" t="s">
        <v>3078</v>
      </c>
      <c r="C1416" s="166" t="s">
        <v>379</v>
      </c>
      <c r="D1416" s="167">
        <v>1099.97</v>
      </c>
      <c r="E1416" s="167">
        <v>45.1</v>
      </c>
      <c r="F1416" s="167">
        <v>1145.07</v>
      </c>
      <c r="G1416" s="140">
        <v>9</v>
      </c>
    </row>
    <row r="1417" spans="1:7" x14ac:dyDescent="0.25">
      <c r="A1417" s="164" t="s">
        <v>3079</v>
      </c>
      <c r="B1417" s="165" t="s">
        <v>3080</v>
      </c>
      <c r="C1417" s="166" t="s">
        <v>379</v>
      </c>
      <c r="D1417" s="167">
        <v>1701.37</v>
      </c>
      <c r="E1417" s="167">
        <v>58.68</v>
      </c>
      <c r="F1417" s="167">
        <v>1760.05</v>
      </c>
      <c r="G1417" s="140">
        <v>9</v>
      </c>
    </row>
    <row r="1418" spans="1:7" x14ac:dyDescent="0.25">
      <c r="A1418" s="164" t="s">
        <v>123</v>
      </c>
      <c r="B1418" s="165" t="s">
        <v>3081</v>
      </c>
      <c r="C1418" s="166" t="s">
        <v>379</v>
      </c>
      <c r="D1418" s="167">
        <v>1476.75</v>
      </c>
      <c r="E1418" s="167">
        <v>58.68</v>
      </c>
      <c r="F1418" s="167">
        <v>1535.43</v>
      </c>
      <c r="G1418" s="140">
        <v>9</v>
      </c>
    </row>
    <row r="1419" spans="1:7" x14ac:dyDescent="0.25">
      <c r="A1419" s="164" t="s">
        <v>124</v>
      </c>
      <c r="B1419" s="165" t="s">
        <v>3082</v>
      </c>
      <c r="C1419" s="166" t="s">
        <v>379</v>
      </c>
      <c r="D1419" s="167">
        <v>775.63</v>
      </c>
      <c r="E1419" s="167">
        <v>58.68</v>
      </c>
      <c r="F1419" s="167">
        <v>834.31</v>
      </c>
      <c r="G1419" s="140">
        <v>9</v>
      </c>
    </row>
    <row r="1420" spans="1:7" x14ac:dyDescent="0.25">
      <c r="A1420" s="164" t="s">
        <v>3083</v>
      </c>
      <c r="B1420" s="165" t="s">
        <v>3084</v>
      </c>
      <c r="C1420" s="166" t="s">
        <v>379</v>
      </c>
      <c r="D1420" s="167">
        <v>698.79</v>
      </c>
      <c r="E1420" s="167">
        <v>45.1</v>
      </c>
      <c r="F1420" s="167">
        <v>743.89</v>
      </c>
      <c r="G1420" s="140">
        <v>9</v>
      </c>
    </row>
    <row r="1421" spans="1:7" x14ac:dyDescent="0.25">
      <c r="A1421" s="164" t="s">
        <v>3085</v>
      </c>
      <c r="B1421" s="165" t="s">
        <v>3086</v>
      </c>
      <c r="C1421" s="166" t="s">
        <v>379</v>
      </c>
      <c r="D1421" s="167">
        <v>965.59</v>
      </c>
      <c r="E1421" s="167">
        <v>45.1</v>
      </c>
      <c r="F1421" s="167">
        <v>1010.69</v>
      </c>
      <c r="G1421" s="140">
        <v>9</v>
      </c>
    </row>
    <row r="1422" spans="1:7" x14ac:dyDescent="0.25">
      <c r="A1422" s="164" t="s">
        <v>3087</v>
      </c>
      <c r="B1422" s="165" t="s">
        <v>3088</v>
      </c>
      <c r="C1422" s="166" t="s">
        <v>379</v>
      </c>
      <c r="D1422" s="167">
        <v>817.44</v>
      </c>
      <c r="E1422" s="167">
        <v>33.83</v>
      </c>
      <c r="F1422" s="167">
        <v>851.27</v>
      </c>
      <c r="G1422" s="140">
        <v>9</v>
      </c>
    </row>
    <row r="1423" spans="1:7" x14ac:dyDescent="0.25">
      <c r="A1423" s="164" t="s">
        <v>3089</v>
      </c>
      <c r="B1423" s="165" t="s">
        <v>3090</v>
      </c>
      <c r="C1423" s="166" t="s">
        <v>379</v>
      </c>
      <c r="D1423" s="167">
        <v>864.89</v>
      </c>
      <c r="E1423" s="167">
        <v>33.83</v>
      </c>
      <c r="F1423" s="167">
        <v>898.72</v>
      </c>
      <c r="G1423" s="140">
        <v>9</v>
      </c>
    </row>
    <row r="1424" spans="1:7" x14ac:dyDescent="0.25">
      <c r="A1424" s="164" t="s">
        <v>3091</v>
      </c>
      <c r="B1424" s="165" t="s">
        <v>3092</v>
      </c>
      <c r="C1424" s="166" t="s">
        <v>379</v>
      </c>
      <c r="D1424" s="167">
        <v>1237.45</v>
      </c>
      <c r="E1424" s="167">
        <v>33.83</v>
      </c>
      <c r="F1424" s="167">
        <v>1271.28</v>
      </c>
      <c r="G1424" s="140">
        <v>9</v>
      </c>
    </row>
    <row r="1425" spans="1:7" x14ac:dyDescent="0.25">
      <c r="A1425" s="164" t="s">
        <v>3093</v>
      </c>
      <c r="B1425" s="165" t="s">
        <v>3094</v>
      </c>
      <c r="C1425" s="166" t="s">
        <v>379</v>
      </c>
      <c r="D1425" s="167">
        <v>668.88</v>
      </c>
      <c r="E1425" s="167"/>
      <c r="F1425" s="167">
        <v>668.88</v>
      </c>
      <c r="G1425" s="140">
        <v>9</v>
      </c>
    </row>
    <row r="1426" spans="1:7" ht="28.8" x14ac:dyDescent="0.25">
      <c r="A1426" s="164" t="s">
        <v>3095</v>
      </c>
      <c r="B1426" s="165" t="s">
        <v>3096</v>
      </c>
      <c r="C1426" s="166" t="s">
        <v>379</v>
      </c>
      <c r="D1426" s="167">
        <v>1526.08</v>
      </c>
      <c r="E1426" s="167"/>
      <c r="F1426" s="167">
        <v>1526.08</v>
      </c>
      <c r="G1426" s="140">
        <v>9</v>
      </c>
    </row>
    <row r="1427" spans="1:7" ht="28.8" x14ac:dyDescent="0.25">
      <c r="A1427" s="164" t="s">
        <v>3097</v>
      </c>
      <c r="B1427" s="165" t="s">
        <v>3098</v>
      </c>
      <c r="C1427" s="166" t="s">
        <v>379</v>
      </c>
      <c r="D1427" s="167">
        <v>957.92</v>
      </c>
      <c r="E1427" s="167"/>
      <c r="F1427" s="167">
        <v>957.92</v>
      </c>
      <c r="G1427" s="140">
        <v>9</v>
      </c>
    </row>
    <row r="1428" spans="1:7" ht="28.8" x14ac:dyDescent="0.25">
      <c r="A1428" s="164" t="s">
        <v>3099</v>
      </c>
      <c r="B1428" s="165" t="s">
        <v>3100</v>
      </c>
      <c r="C1428" s="166" t="s">
        <v>379</v>
      </c>
      <c r="D1428" s="167">
        <v>933.53</v>
      </c>
      <c r="E1428" s="167"/>
      <c r="F1428" s="167">
        <v>933.53</v>
      </c>
      <c r="G1428" s="140">
        <v>9</v>
      </c>
    </row>
    <row r="1429" spans="1:7" x14ac:dyDescent="0.25">
      <c r="A1429" s="164" t="s">
        <v>3101</v>
      </c>
      <c r="B1429" s="165" t="s">
        <v>3102</v>
      </c>
      <c r="C1429" s="166" t="s">
        <v>379</v>
      </c>
      <c r="D1429" s="167">
        <v>929.93</v>
      </c>
      <c r="E1429" s="167">
        <v>58.68</v>
      </c>
      <c r="F1429" s="167">
        <v>988.61</v>
      </c>
      <c r="G1429" s="140">
        <v>9</v>
      </c>
    </row>
    <row r="1430" spans="1:7" ht="28.8" x14ac:dyDescent="0.25">
      <c r="A1430" s="164" t="s">
        <v>3103</v>
      </c>
      <c r="B1430" s="165" t="s">
        <v>3104</v>
      </c>
      <c r="C1430" s="166" t="s">
        <v>379</v>
      </c>
      <c r="D1430" s="167">
        <v>1059.06</v>
      </c>
      <c r="E1430" s="167">
        <v>58.68</v>
      </c>
      <c r="F1430" s="167">
        <v>1117.74</v>
      </c>
      <c r="G1430" s="140">
        <v>9</v>
      </c>
    </row>
    <row r="1431" spans="1:7" ht="28.8" x14ac:dyDescent="0.25">
      <c r="A1431" s="164" t="s">
        <v>3105</v>
      </c>
      <c r="B1431" s="165" t="s">
        <v>3106</v>
      </c>
      <c r="C1431" s="166" t="s">
        <v>379</v>
      </c>
      <c r="D1431" s="167">
        <v>1017.08</v>
      </c>
      <c r="E1431" s="167">
        <v>58.68</v>
      </c>
      <c r="F1431" s="167">
        <v>1075.76</v>
      </c>
      <c r="G1431" s="140">
        <v>9</v>
      </c>
    </row>
    <row r="1432" spans="1:7" ht="28.8" x14ac:dyDescent="0.25">
      <c r="A1432" s="164" t="s">
        <v>3107</v>
      </c>
      <c r="B1432" s="165" t="s">
        <v>3108</v>
      </c>
      <c r="C1432" s="166" t="s">
        <v>379</v>
      </c>
      <c r="D1432" s="167">
        <v>1001.84</v>
      </c>
      <c r="E1432" s="167">
        <v>58.68</v>
      </c>
      <c r="F1432" s="167">
        <v>1060.52</v>
      </c>
      <c r="G1432" s="140">
        <v>9</v>
      </c>
    </row>
    <row r="1433" spans="1:7" x14ac:dyDescent="0.25">
      <c r="A1433" s="164" t="s">
        <v>3109</v>
      </c>
      <c r="B1433" s="165" t="s">
        <v>3110</v>
      </c>
      <c r="C1433" s="166"/>
      <c r="D1433" s="167"/>
      <c r="E1433" s="167"/>
      <c r="F1433" s="167"/>
      <c r="G1433" s="140">
        <v>5</v>
      </c>
    </row>
    <row r="1434" spans="1:7" x14ac:dyDescent="0.25">
      <c r="A1434" s="164" t="s">
        <v>3111</v>
      </c>
      <c r="B1434" s="165" t="s">
        <v>3112</v>
      </c>
      <c r="C1434" s="166" t="s">
        <v>379</v>
      </c>
      <c r="D1434" s="167">
        <v>392.18</v>
      </c>
      <c r="E1434" s="167">
        <v>117.36</v>
      </c>
      <c r="F1434" s="167">
        <v>509.54</v>
      </c>
      <c r="G1434" s="140">
        <v>9</v>
      </c>
    </row>
    <row r="1435" spans="1:7" x14ac:dyDescent="0.25">
      <c r="A1435" s="164" t="s">
        <v>3113</v>
      </c>
      <c r="B1435" s="165" t="s">
        <v>3114</v>
      </c>
      <c r="C1435" s="166" t="s">
        <v>379</v>
      </c>
      <c r="D1435" s="167">
        <v>889.02</v>
      </c>
      <c r="E1435" s="167">
        <v>117.36</v>
      </c>
      <c r="F1435" s="167">
        <v>1006.38</v>
      </c>
      <c r="G1435" s="140">
        <v>9</v>
      </c>
    </row>
    <row r="1436" spans="1:7" x14ac:dyDescent="0.25">
      <c r="A1436" s="164" t="s">
        <v>3115</v>
      </c>
      <c r="B1436" s="165" t="s">
        <v>3116</v>
      </c>
      <c r="C1436" s="166" t="s">
        <v>379</v>
      </c>
      <c r="D1436" s="167">
        <v>996.44</v>
      </c>
      <c r="E1436" s="167">
        <v>117.36</v>
      </c>
      <c r="F1436" s="167">
        <v>1113.8</v>
      </c>
      <c r="G1436" s="140">
        <v>9</v>
      </c>
    </row>
    <row r="1437" spans="1:7" x14ac:dyDescent="0.25">
      <c r="A1437" s="164" t="s">
        <v>3117</v>
      </c>
      <c r="B1437" s="165" t="s">
        <v>3118</v>
      </c>
      <c r="C1437" s="166" t="s">
        <v>379</v>
      </c>
      <c r="D1437" s="167">
        <v>788.01</v>
      </c>
      <c r="E1437" s="167">
        <v>58.68</v>
      </c>
      <c r="F1437" s="167">
        <v>846.69</v>
      </c>
      <c r="G1437" s="140">
        <v>9</v>
      </c>
    </row>
    <row r="1438" spans="1:7" x14ac:dyDescent="0.25">
      <c r="A1438" s="164" t="s">
        <v>3119</v>
      </c>
      <c r="B1438" s="165" t="s">
        <v>3120</v>
      </c>
      <c r="C1438" s="166" t="s">
        <v>379</v>
      </c>
      <c r="D1438" s="167">
        <v>388.88</v>
      </c>
      <c r="E1438" s="167">
        <v>117.36</v>
      </c>
      <c r="F1438" s="167">
        <v>506.24</v>
      </c>
      <c r="G1438" s="140">
        <v>9</v>
      </c>
    </row>
    <row r="1439" spans="1:7" x14ac:dyDescent="0.25">
      <c r="A1439" s="164" t="s">
        <v>3121</v>
      </c>
      <c r="B1439" s="165" t="s">
        <v>3122</v>
      </c>
      <c r="C1439" s="166" t="s">
        <v>379</v>
      </c>
      <c r="D1439" s="167">
        <v>812.21</v>
      </c>
      <c r="E1439" s="167">
        <v>117.36</v>
      </c>
      <c r="F1439" s="167">
        <v>929.57</v>
      </c>
      <c r="G1439" s="140">
        <v>9</v>
      </c>
    </row>
    <row r="1440" spans="1:7" x14ac:dyDescent="0.25">
      <c r="A1440" s="164" t="s">
        <v>3123</v>
      </c>
      <c r="B1440" s="165" t="s">
        <v>3124</v>
      </c>
      <c r="C1440" s="166" t="s">
        <v>379</v>
      </c>
      <c r="D1440" s="167">
        <v>549.57000000000005</v>
      </c>
      <c r="E1440" s="167">
        <v>117.36</v>
      </c>
      <c r="F1440" s="167">
        <v>666.93</v>
      </c>
      <c r="G1440" s="140">
        <v>9</v>
      </c>
    </row>
    <row r="1441" spans="1:7" x14ac:dyDescent="0.25">
      <c r="A1441" s="164" t="s">
        <v>3125</v>
      </c>
      <c r="B1441" s="165" t="s">
        <v>3126</v>
      </c>
      <c r="C1441" s="166" t="s">
        <v>379</v>
      </c>
      <c r="D1441" s="167">
        <v>949.18</v>
      </c>
      <c r="E1441" s="167">
        <v>117.36</v>
      </c>
      <c r="F1441" s="167">
        <v>1066.54</v>
      </c>
      <c r="G1441" s="140">
        <v>9</v>
      </c>
    </row>
    <row r="1442" spans="1:7" x14ac:dyDescent="0.25">
      <c r="A1442" s="164" t="s">
        <v>3127</v>
      </c>
      <c r="B1442" s="165" t="s">
        <v>3128</v>
      </c>
      <c r="C1442" s="166" t="s">
        <v>379</v>
      </c>
      <c r="D1442" s="167">
        <v>619.62</v>
      </c>
      <c r="E1442" s="167">
        <v>117.36</v>
      </c>
      <c r="F1442" s="167">
        <v>736.98</v>
      </c>
      <c r="G1442" s="140">
        <v>9</v>
      </c>
    </row>
    <row r="1443" spans="1:7" x14ac:dyDescent="0.25">
      <c r="A1443" s="164" t="s">
        <v>125</v>
      </c>
      <c r="B1443" s="165" t="s">
        <v>3129</v>
      </c>
      <c r="C1443" s="166" t="s">
        <v>379</v>
      </c>
      <c r="D1443" s="167">
        <v>660.51</v>
      </c>
      <c r="E1443" s="167">
        <v>117.36</v>
      </c>
      <c r="F1443" s="167">
        <v>777.87</v>
      </c>
      <c r="G1443" s="140">
        <v>9</v>
      </c>
    </row>
    <row r="1444" spans="1:7" x14ac:dyDescent="0.25">
      <c r="A1444" s="164" t="s">
        <v>3130</v>
      </c>
      <c r="B1444" s="165" t="s">
        <v>3131</v>
      </c>
      <c r="C1444" s="166" t="s">
        <v>379</v>
      </c>
      <c r="D1444" s="167">
        <v>1014.54</v>
      </c>
      <c r="E1444" s="167">
        <v>58.68</v>
      </c>
      <c r="F1444" s="167">
        <v>1073.22</v>
      </c>
      <c r="G1444" s="140">
        <v>9</v>
      </c>
    </row>
    <row r="1445" spans="1:7" x14ac:dyDescent="0.25">
      <c r="A1445" s="164" t="s">
        <v>3132</v>
      </c>
      <c r="B1445" s="165" t="s">
        <v>3133</v>
      </c>
      <c r="C1445" s="166" t="s">
        <v>379</v>
      </c>
      <c r="D1445" s="167">
        <v>931.25</v>
      </c>
      <c r="E1445" s="167">
        <v>58.68</v>
      </c>
      <c r="F1445" s="167">
        <v>989.93</v>
      </c>
      <c r="G1445" s="140">
        <v>9</v>
      </c>
    </row>
    <row r="1446" spans="1:7" ht="28.8" x14ac:dyDescent="0.25">
      <c r="A1446" s="164" t="s">
        <v>3134</v>
      </c>
      <c r="B1446" s="165" t="s">
        <v>3135</v>
      </c>
      <c r="C1446" s="166" t="s">
        <v>379</v>
      </c>
      <c r="D1446" s="167">
        <v>890.64</v>
      </c>
      <c r="E1446" s="167">
        <v>58.68</v>
      </c>
      <c r="F1446" s="167">
        <v>949.32</v>
      </c>
      <c r="G1446" s="140">
        <v>9</v>
      </c>
    </row>
    <row r="1447" spans="1:7" ht="28.8" x14ac:dyDescent="0.25">
      <c r="A1447" s="164" t="s">
        <v>3136</v>
      </c>
      <c r="B1447" s="165" t="s">
        <v>3137</v>
      </c>
      <c r="C1447" s="166" t="s">
        <v>379</v>
      </c>
      <c r="D1447" s="167">
        <v>1195.72</v>
      </c>
      <c r="E1447" s="167">
        <v>58.68</v>
      </c>
      <c r="F1447" s="167">
        <v>1254.4000000000001</v>
      </c>
      <c r="G1447" s="140">
        <v>9</v>
      </c>
    </row>
    <row r="1448" spans="1:7" ht="28.8" x14ac:dyDescent="0.25">
      <c r="A1448" s="164" t="s">
        <v>126</v>
      </c>
      <c r="B1448" s="165" t="s">
        <v>3138</v>
      </c>
      <c r="C1448" s="166" t="s">
        <v>379</v>
      </c>
      <c r="D1448" s="167">
        <v>1056.5899999999999</v>
      </c>
      <c r="E1448" s="167">
        <v>117.36</v>
      </c>
      <c r="F1448" s="167">
        <v>1173.95</v>
      </c>
      <c r="G1448" s="140">
        <v>9</v>
      </c>
    </row>
    <row r="1449" spans="1:7" x14ac:dyDescent="0.25">
      <c r="A1449" s="164" t="s">
        <v>3139</v>
      </c>
      <c r="B1449" s="165" t="s">
        <v>3140</v>
      </c>
      <c r="C1449" s="166" t="s">
        <v>379</v>
      </c>
      <c r="D1449" s="167">
        <v>1288.01</v>
      </c>
      <c r="E1449" s="167">
        <v>117.36</v>
      </c>
      <c r="F1449" s="167">
        <v>1405.37</v>
      </c>
      <c r="G1449" s="140">
        <v>9</v>
      </c>
    </row>
    <row r="1450" spans="1:7" x14ac:dyDescent="0.25">
      <c r="A1450" s="164" t="s">
        <v>3141</v>
      </c>
      <c r="B1450" s="165" t="s">
        <v>3142</v>
      </c>
      <c r="C1450" s="166"/>
      <c r="D1450" s="167"/>
      <c r="E1450" s="167"/>
      <c r="F1450" s="167"/>
      <c r="G1450" s="140">
        <v>5</v>
      </c>
    </row>
    <row r="1451" spans="1:7" ht="28.8" x14ac:dyDescent="0.25">
      <c r="A1451" s="164" t="s">
        <v>3143</v>
      </c>
      <c r="B1451" s="165" t="s">
        <v>3144</v>
      </c>
      <c r="C1451" s="166" t="s">
        <v>379</v>
      </c>
      <c r="D1451" s="167">
        <v>155.66</v>
      </c>
      <c r="E1451" s="167"/>
      <c r="F1451" s="167">
        <v>155.66</v>
      </c>
      <c r="G1451" s="140">
        <v>9</v>
      </c>
    </row>
    <row r="1452" spans="1:7" x14ac:dyDescent="0.25">
      <c r="A1452" s="164" t="s">
        <v>3145</v>
      </c>
      <c r="B1452" s="165" t="s">
        <v>127</v>
      </c>
      <c r="C1452" s="166"/>
      <c r="D1452" s="167"/>
      <c r="E1452" s="167"/>
      <c r="F1452" s="167"/>
      <c r="G1452" s="140">
        <v>2</v>
      </c>
    </row>
    <row r="1453" spans="1:7" x14ac:dyDescent="0.25">
      <c r="A1453" s="164" t="s">
        <v>3146</v>
      </c>
      <c r="B1453" s="165" t="s">
        <v>3147</v>
      </c>
      <c r="C1453" s="166"/>
      <c r="D1453" s="167"/>
      <c r="E1453" s="167"/>
      <c r="F1453" s="167"/>
      <c r="G1453" s="140">
        <v>5</v>
      </c>
    </row>
    <row r="1454" spans="1:7" x14ac:dyDescent="0.25">
      <c r="A1454" s="164" t="s">
        <v>3148</v>
      </c>
      <c r="B1454" s="165" t="s">
        <v>3149</v>
      </c>
      <c r="C1454" s="166" t="s">
        <v>379</v>
      </c>
      <c r="D1454" s="167">
        <v>118.09</v>
      </c>
      <c r="E1454" s="167">
        <v>18.739999999999998</v>
      </c>
      <c r="F1454" s="167">
        <v>136.83000000000001</v>
      </c>
      <c r="G1454" s="140">
        <v>9</v>
      </c>
    </row>
    <row r="1455" spans="1:7" x14ac:dyDescent="0.25">
      <c r="A1455" s="164" t="s">
        <v>3150</v>
      </c>
      <c r="B1455" s="165" t="s">
        <v>3151</v>
      </c>
      <c r="C1455" s="166" t="s">
        <v>379</v>
      </c>
      <c r="D1455" s="167">
        <v>145.53</v>
      </c>
      <c r="E1455" s="167">
        <v>18.739999999999998</v>
      </c>
      <c r="F1455" s="167">
        <v>164.27</v>
      </c>
      <c r="G1455" s="140">
        <v>9</v>
      </c>
    </row>
    <row r="1456" spans="1:7" x14ac:dyDescent="0.25">
      <c r="A1456" s="164" t="s">
        <v>3152</v>
      </c>
      <c r="B1456" s="165" t="s">
        <v>3153</v>
      </c>
      <c r="C1456" s="166" t="s">
        <v>379</v>
      </c>
      <c r="D1456" s="167">
        <v>144.34</v>
      </c>
      <c r="E1456" s="167">
        <v>18.739999999999998</v>
      </c>
      <c r="F1456" s="167">
        <v>163.08000000000001</v>
      </c>
      <c r="G1456" s="140">
        <v>9</v>
      </c>
    </row>
    <row r="1457" spans="1:7" x14ac:dyDescent="0.25">
      <c r="A1457" s="164" t="s">
        <v>128</v>
      </c>
      <c r="B1457" s="165" t="s">
        <v>3154</v>
      </c>
      <c r="C1457" s="166" t="s">
        <v>379</v>
      </c>
      <c r="D1457" s="167">
        <v>183.3</v>
      </c>
      <c r="E1457" s="167">
        <v>24.52</v>
      </c>
      <c r="F1457" s="167">
        <v>207.82</v>
      </c>
      <c r="G1457" s="140">
        <v>9</v>
      </c>
    </row>
    <row r="1458" spans="1:7" x14ac:dyDescent="0.25">
      <c r="A1458" s="164" t="s">
        <v>3155</v>
      </c>
      <c r="B1458" s="165" t="s">
        <v>3156</v>
      </c>
      <c r="C1458" s="166" t="s">
        <v>379</v>
      </c>
      <c r="D1458" s="167">
        <v>389.45</v>
      </c>
      <c r="E1458" s="167">
        <v>24.52</v>
      </c>
      <c r="F1458" s="167">
        <v>413.97</v>
      </c>
      <c r="G1458" s="140">
        <v>9</v>
      </c>
    </row>
    <row r="1459" spans="1:7" x14ac:dyDescent="0.25">
      <c r="A1459" s="164" t="s">
        <v>3157</v>
      </c>
      <c r="B1459" s="165" t="s">
        <v>3158</v>
      </c>
      <c r="C1459" s="166" t="s">
        <v>379</v>
      </c>
      <c r="D1459" s="167">
        <v>364.81</v>
      </c>
      <c r="E1459" s="167">
        <v>28.12</v>
      </c>
      <c r="F1459" s="167">
        <v>392.93</v>
      </c>
      <c r="G1459" s="140">
        <v>9</v>
      </c>
    </row>
    <row r="1460" spans="1:7" x14ac:dyDescent="0.25">
      <c r="A1460" s="164" t="s">
        <v>3159</v>
      </c>
      <c r="B1460" s="165" t="s">
        <v>3160</v>
      </c>
      <c r="C1460" s="166" t="s">
        <v>379</v>
      </c>
      <c r="D1460" s="167">
        <v>450.42</v>
      </c>
      <c r="E1460" s="167">
        <v>29.59</v>
      </c>
      <c r="F1460" s="167">
        <v>480.01</v>
      </c>
      <c r="G1460" s="140">
        <v>9</v>
      </c>
    </row>
    <row r="1461" spans="1:7" x14ac:dyDescent="0.25">
      <c r="A1461" s="164" t="s">
        <v>3161</v>
      </c>
      <c r="B1461" s="165" t="s">
        <v>3162</v>
      </c>
      <c r="C1461" s="166" t="s">
        <v>379</v>
      </c>
      <c r="D1461" s="167">
        <v>445.15</v>
      </c>
      <c r="E1461" s="167">
        <v>24.52</v>
      </c>
      <c r="F1461" s="167">
        <v>469.67</v>
      </c>
      <c r="G1461" s="140">
        <v>9</v>
      </c>
    </row>
    <row r="1462" spans="1:7" x14ac:dyDescent="0.25">
      <c r="A1462" s="164" t="s">
        <v>3163</v>
      </c>
      <c r="B1462" s="165" t="s">
        <v>3164</v>
      </c>
      <c r="C1462" s="166" t="s">
        <v>379</v>
      </c>
      <c r="D1462" s="167">
        <v>273.83</v>
      </c>
      <c r="E1462" s="167">
        <v>24.52</v>
      </c>
      <c r="F1462" s="167">
        <v>298.35000000000002</v>
      </c>
      <c r="G1462" s="140">
        <v>9</v>
      </c>
    </row>
    <row r="1463" spans="1:7" x14ac:dyDescent="0.25">
      <c r="A1463" s="164" t="s">
        <v>3165</v>
      </c>
      <c r="B1463" s="165" t="s">
        <v>3166</v>
      </c>
      <c r="C1463" s="166" t="s">
        <v>379</v>
      </c>
      <c r="D1463" s="167">
        <v>313.79000000000002</v>
      </c>
      <c r="E1463" s="167">
        <v>28.12</v>
      </c>
      <c r="F1463" s="167">
        <v>341.91</v>
      </c>
      <c r="G1463" s="140">
        <v>9</v>
      </c>
    </row>
    <row r="1464" spans="1:7" x14ac:dyDescent="0.25">
      <c r="A1464" s="164" t="s">
        <v>3167</v>
      </c>
      <c r="B1464" s="165" t="s">
        <v>3168</v>
      </c>
      <c r="C1464" s="166" t="s">
        <v>379</v>
      </c>
      <c r="D1464" s="167">
        <v>389.87</v>
      </c>
      <c r="E1464" s="167">
        <v>29.58</v>
      </c>
      <c r="F1464" s="167">
        <v>419.45</v>
      </c>
      <c r="G1464" s="140">
        <v>9</v>
      </c>
    </row>
    <row r="1465" spans="1:7" x14ac:dyDescent="0.25">
      <c r="A1465" s="164" t="s">
        <v>3169</v>
      </c>
      <c r="B1465" s="165" t="s">
        <v>3170</v>
      </c>
      <c r="C1465" s="166" t="s">
        <v>379</v>
      </c>
      <c r="D1465" s="167">
        <v>530.29999999999995</v>
      </c>
      <c r="E1465" s="167">
        <v>24.52</v>
      </c>
      <c r="F1465" s="167">
        <v>554.82000000000005</v>
      </c>
      <c r="G1465" s="140">
        <v>9</v>
      </c>
    </row>
    <row r="1466" spans="1:7" x14ac:dyDescent="0.25">
      <c r="A1466" s="164" t="s">
        <v>3171</v>
      </c>
      <c r="B1466" s="165" t="s">
        <v>3172</v>
      </c>
      <c r="C1466" s="166" t="s">
        <v>379</v>
      </c>
      <c r="D1466" s="167">
        <v>155.58000000000001</v>
      </c>
      <c r="E1466" s="167">
        <v>18.739999999999998</v>
      </c>
      <c r="F1466" s="167">
        <v>174.32</v>
      </c>
      <c r="G1466" s="140">
        <v>9</v>
      </c>
    </row>
    <row r="1467" spans="1:7" x14ac:dyDescent="0.25">
      <c r="A1467" s="164" t="s">
        <v>3173</v>
      </c>
      <c r="B1467" s="165" t="s">
        <v>3174</v>
      </c>
      <c r="C1467" s="166" t="s">
        <v>379</v>
      </c>
      <c r="D1467" s="167">
        <v>3675.94</v>
      </c>
      <c r="E1467" s="167"/>
      <c r="F1467" s="167">
        <v>3675.94</v>
      </c>
      <c r="G1467" s="140">
        <v>9</v>
      </c>
    </row>
    <row r="1468" spans="1:7" ht="28.8" x14ac:dyDescent="0.25">
      <c r="A1468" s="164" t="s">
        <v>3175</v>
      </c>
      <c r="B1468" s="165" t="s">
        <v>3176</v>
      </c>
      <c r="C1468" s="166" t="s">
        <v>379</v>
      </c>
      <c r="D1468" s="167">
        <v>5641.39</v>
      </c>
      <c r="E1468" s="167">
        <v>73.81</v>
      </c>
      <c r="F1468" s="167">
        <v>5715.2</v>
      </c>
      <c r="G1468" s="140">
        <v>9</v>
      </c>
    </row>
    <row r="1469" spans="1:7" x14ac:dyDescent="0.25">
      <c r="A1469" s="164" t="s">
        <v>3177</v>
      </c>
      <c r="B1469" s="165" t="s">
        <v>8521</v>
      </c>
      <c r="C1469" s="166" t="s">
        <v>379</v>
      </c>
      <c r="D1469" s="167">
        <v>209.85</v>
      </c>
      <c r="E1469" s="167">
        <v>24.52</v>
      </c>
      <c r="F1469" s="167">
        <v>234.37</v>
      </c>
      <c r="G1469" s="140">
        <v>9</v>
      </c>
    </row>
    <row r="1470" spans="1:7" x14ac:dyDescent="0.25">
      <c r="A1470" s="164" t="s">
        <v>3179</v>
      </c>
      <c r="B1470" s="165" t="s">
        <v>3180</v>
      </c>
      <c r="C1470" s="166"/>
      <c r="D1470" s="167"/>
      <c r="E1470" s="167"/>
      <c r="F1470" s="167"/>
      <c r="G1470" s="140">
        <v>5</v>
      </c>
    </row>
    <row r="1471" spans="1:7" x14ac:dyDescent="0.25">
      <c r="A1471" s="164" t="s">
        <v>3181</v>
      </c>
      <c r="B1471" s="165" t="s">
        <v>3182</v>
      </c>
      <c r="C1471" s="166" t="s">
        <v>379</v>
      </c>
      <c r="D1471" s="167">
        <v>228.39</v>
      </c>
      <c r="E1471" s="167">
        <v>24.52</v>
      </c>
      <c r="F1471" s="167">
        <v>252.91</v>
      </c>
      <c r="G1471" s="140">
        <v>9</v>
      </c>
    </row>
    <row r="1472" spans="1:7" x14ac:dyDescent="0.25">
      <c r="A1472" s="164" t="s">
        <v>3183</v>
      </c>
      <c r="B1472" s="165" t="s">
        <v>3184</v>
      </c>
      <c r="C1472" s="166" t="s">
        <v>379</v>
      </c>
      <c r="D1472" s="167">
        <v>250.68</v>
      </c>
      <c r="E1472" s="167">
        <v>28.12</v>
      </c>
      <c r="F1472" s="167">
        <v>278.8</v>
      </c>
      <c r="G1472" s="140">
        <v>9</v>
      </c>
    </row>
    <row r="1473" spans="1:7" x14ac:dyDescent="0.25">
      <c r="A1473" s="164" t="s">
        <v>3185</v>
      </c>
      <c r="B1473" s="165" t="s">
        <v>3186</v>
      </c>
      <c r="C1473" s="166" t="s">
        <v>379</v>
      </c>
      <c r="D1473" s="167">
        <v>276.58999999999997</v>
      </c>
      <c r="E1473" s="167">
        <v>29.58</v>
      </c>
      <c r="F1473" s="167">
        <v>306.17</v>
      </c>
      <c r="G1473" s="140">
        <v>9</v>
      </c>
    </row>
    <row r="1474" spans="1:7" x14ac:dyDescent="0.25">
      <c r="A1474" s="164" t="s">
        <v>3187</v>
      </c>
      <c r="B1474" s="165" t="s">
        <v>3188</v>
      </c>
      <c r="C1474" s="166" t="s">
        <v>379</v>
      </c>
      <c r="D1474" s="167">
        <v>287.73</v>
      </c>
      <c r="E1474" s="167">
        <v>24.5</v>
      </c>
      <c r="F1474" s="167">
        <v>312.23</v>
      </c>
      <c r="G1474" s="140">
        <v>9</v>
      </c>
    </row>
    <row r="1475" spans="1:7" x14ac:dyDescent="0.25">
      <c r="A1475" s="164" t="s">
        <v>3189</v>
      </c>
      <c r="B1475" s="165" t="s">
        <v>3190</v>
      </c>
      <c r="C1475" s="166" t="s">
        <v>379</v>
      </c>
      <c r="D1475" s="167">
        <v>338.63</v>
      </c>
      <c r="E1475" s="167">
        <v>28.12</v>
      </c>
      <c r="F1475" s="167">
        <v>366.75</v>
      </c>
      <c r="G1475" s="140">
        <v>9</v>
      </c>
    </row>
    <row r="1476" spans="1:7" x14ac:dyDescent="0.25">
      <c r="A1476" s="164" t="s">
        <v>3191</v>
      </c>
      <c r="B1476" s="165" t="s">
        <v>3192</v>
      </c>
      <c r="C1476" s="166" t="s">
        <v>379</v>
      </c>
      <c r="D1476" s="167">
        <v>437.84</v>
      </c>
      <c r="E1476" s="167">
        <v>29.58</v>
      </c>
      <c r="F1476" s="167">
        <v>467.42</v>
      </c>
      <c r="G1476" s="140">
        <v>9</v>
      </c>
    </row>
    <row r="1477" spans="1:7" x14ac:dyDescent="0.25">
      <c r="A1477" s="164" t="s">
        <v>3193</v>
      </c>
      <c r="B1477" s="165" t="s">
        <v>3194</v>
      </c>
      <c r="C1477" s="166" t="s">
        <v>379</v>
      </c>
      <c r="D1477" s="167">
        <v>611.53</v>
      </c>
      <c r="E1477" s="167">
        <v>28.12</v>
      </c>
      <c r="F1477" s="167">
        <v>639.65</v>
      </c>
      <c r="G1477" s="140">
        <v>9</v>
      </c>
    </row>
    <row r="1478" spans="1:7" x14ac:dyDescent="0.25">
      <c r="A1478" s="164" t="s">
        <v>3195</v>
      </c>
      <c r="B1478" s="165" t="s">
        <v>3196</v>
      </c>
      <c r="C1478" s="166" t="s">
        <v>379</v>
      </c>
      <c r="D1478" s="167">
        <v>474.32</v>
      </c>
      <c r="E1478" s="167">
        <v>29.58</v>
      </c>
      <c r="F1478" s="167">
        <v>503.9</v>
      </c>
      <c r="G1478" s="140">
        <v>9</v>
      </c>
    </row>
    <row r="1479" spans="1:7" x14ac:dyDescent="0.25">
      <c r="A1479" s="164" t="s">
        <v>3197</v>
      </c>
      <c r="B1479" s="165" t="s">
        <v>3198</v>
      </c>
      <c r="C1479" s="166"/>
      <c r="D1479" s="167"/>
      <c r="E1479" s="167"/>
      <c r="F1479" s="167"/>
      <c r="G1479" s="140">
        <v>5</v>
      </c>
    </row>
    <row r="1480" spans="1:7" x14ac:dyDescent="0.25">
      <c r="A1480" s="164" t="s">
        <v>3199</v>
      </c>
      <c r="B1480" s="165" t="s">
        <v>3200</v>
      </c>
      <c r="C1480" s="166" t="s">
        <v>379</v>
      </c>
      <c r="D1480" s="167">
        <v>459.85</v>
      </c>
      <c r="E1480" s="167">
        <v>28.12</v>
      </c>
      <c r="F1480" s="167">
        <v>487.97</v>
      </c>
      <c r="G1480" s="140">
        <v>9</v>
      </c>
    </row>
    <row r="1481" spans="1:7" x14ac:dyDescent="0.25">
      <c r="A1481" s="164" t="s">
        <v>3201</v>
      </c>
      <c r="B1481" s="165" t="s">
        <v>3202</v>
      </c>
      <c r="C1481" s="166" t="s">
        <v>379</v>
      </c>
      <c r="D1481" s="167">
        <v>1114.17</v>
      </c>
      <c r="E1481" s="167">
        <v>37.5</v>
      </c>
      <c r="F1481" s="167">
        <v>1151.67</v>
      </c>
      <c r="G1481" s="140">
        <v>9</v>
      </c>
    </row>
    <row r="1482" spans="1:7" x14ac:dyDescent="0.25">
      <c r="A1482" s="164" t="s">
        <v>3203</v>
      </c>
      <c r="B1482" s="165" t="s">
        <v>3204</v>
      </c>
      <c r="C1482" s="166" t="s">
        <v>379</v>
      </c>
      <c r="D1482" s="167">
        <v>544.07000000000005</v>
      </c>
      <c r="E1482" s="167">
        <v>28.12</v>
      </c>
      <c r="F1482" s="167">
        <v>572.19000000000005</v>
      </c>
      <c r="G1482" s="140">
        <v>9</v>
      </c>
    </row>
    <row r="1483" spans="1:7" x14ac:dyDescent="0.25">
      <c r="A1483" s="164" t="s">
        <v>3207</v>
      </c>
      <c r="B1483" s="165" t="s">
        <v>3208</v>
      </c>
      <c r="C1483" s="166"/>
      <c r="D1483" s="167"/>
      <c r="E1483" s="167"/>
      <c r="F1483" s="167"/>
      <c r="G1483" s="140">
        <v>5</v>
      </c>
    </row>
    <row r="1484" spans="1:7" x14ac:dyDescent="0.25">
      <c r="A1484" s="164" t="s">
        <v>129</v>
      </c>
      <c r="B1484" s="165" t="s">
        <v>3209</v>
      </c>
      <c r="C1484" s="166" t="s">
        <v>379</v>
      </c>
      <c r="D1484" s="167">
        <v>536.53</v>
      </c>
      <c r="E1484" s="167"/>
      <c r="F1484" s="167">
        <v>536.53</v>
      </c>
      <c r="G1484" s="140">
        <v>9</v>
      </c>
    </row>
    <row r="1485" spans="1:7" x14ac:dyDescent="0.25">
      <c r="A1485" s="164" t="s">
        <v>3210</v>
      </c>
      <c r="B1485" s="165" t="s">
        <v>3211</v>
      </c>
      <c r="C1485" s="166" t="s">
        <v>379</v>
      </c>
      <c r="D1485" s="167">
        <v>659.65</v>
      </c>
      <c r="E1485" s="167">
        <v>19.559999999999999</v>
      </c>
      <c r="F1485" s="167">
        <v>679.21</v>
      </c>
      <c r="G1485" s="140">
        <v>9</v>
      </c>
    </row>
    <row r="1486" spans="1:7" x14ac:dyDescent="0.25">
      <c r="A1486" s="164" t="s">
        <v>3212</v>
      </c>
      <c r="B1486" s="165" t="s">
        <v>3213</v>
      </c>
      <c r="C1486" s="166"/>
      <c r="D1486" s="167"/>
      <c r="E1486" s="167"/>
      <c r="F1486" s="167"/>
      <c r="G1486" s="140">
        <v>5</v>
      </c>
    </row>
    <row r="1487" spans="1:7" x14ac:dyDescent="0.25">
      <c r="A1487" s="164" t="s">
        <v>3214</v>
      </c>
      <c r="B1487" s="165" t="s">
        <v>3215</v>
      </c>
      <c r="C1487" s="166" t="s">
        <v>437</v>
      </c>
      <c r="D1487" s="167">
        <v>1.64</v>
      </c>
      <c r="E1487" s="167">
        <v>3.86</v>
      </c>
      <c r="F1487" s="167">
        <v>5.5</v>
      </c>
      <c r="G1487" s="140">
        <v>9</v>
      </c>
    </row>
    <row r="1488" spans="1:7" ht="28.8" x14ac:dyDescent="0.25">
      <c r="A1488" s="164" t="s">
        <v>3216</v>
      </c>
      <c r="B1488" s="165" t="s">
        <v>3217</v>
      </c>
      <c r="C1488" s="166" t="s">
        <v>379</v>
      </c>
      <c r="D1488" s="167">
        <v>8.2200000000000006</v>
      </c>
      <c r="E1488" s="167">
        <v>51.46</v>
      </c>
      <c r="F1488" s="167">
        <v>59.68</v>
      </c>
      <c r="G1488" s="140">
        <v>9</v>
      </c>
    </row>
    <row r="1489" spans="1:7" x14ac:dyDescent="0.25">
      <c r="A1489" s="164" t="s">
        <v>3218</v>
      </c>
      <c r="B1489" s="165" t="s">
        <v>3219</v>
      </c>
      <c r="C1489" s="166"/>
      <c r="D1489" s="167"/>
      <c r="E1489" s="167"/>
      <c r="F1489" s="167"/>
      <c r="G1489" s="140">
        <v>2</v>
      </c>
    </row>
    <row r="1490" spans="1:7" x14ac:dyDescent="0.25">
      <c r="A1490" s="164" t="s">
        <v>3220</v>
      </c>
      <c r="B1490" s="165" t="s">
        <v>3221</v>
      </c>
      <c r="C1490" s="166"/>
      <c r="D1490" s="167"/>
      <c r="E1490" s="167"/>
      <c r="F1490" s="167"/>
      <c r="G1490" s="140">
        <v>5</v>
      </c>
    </row>
    <row r="1491" spans="1:7" x14ac:dyDescent="0.25">
      <c r="A1491" s="164" t="s">
        <v>3222</v>
      </c>
      <c r="B1491" s="165" t="s">
        <v>3223</v>
      </c>
      <c r="C1491" s="166" t="s">
        <v>379</v>
      </c>
      <c r="D1491" s="167">
        <v>577.41999999999996</v>
      </c>
      <c r="E1491" s="167">
        <v>90.34</v>
      </c>
      <c r="F1491" s="167">
        <v>667.76</v>
      </c>
      <c r="G1491" s="140">
        <v>9</v>
      </c>
    </row>
    <row r="1492" spans="1:7" x14ac:dyDescent="0.25">
      <c r="A1492" s="164" t="s">
        <v>3224</v>
      </c>
      <c r="B1492" s="165" t="s">
        <v>3225</v>
      </c>
      <c r="C1492" s="166" t="s">
        <v>379</v>
      </c>
      <c r="D1492" s="167">
        <v>508.15</v>
      </c>
      <c r="E1492" s="167">
        <v>90.34</v>
      </c>
      <c r="F1492" s="167">
        <v>598.49</v>
      </c>
      <c r="G1492" s="140">
        <v>9</v>
      </c>
    </row>
    <row r="1493" spans="1:7" x14ac:dyDescent="0.25">
      <c r="A1493" s="164" t="s">
        <v>3226</v>
      </c>
      <c r="B1493" s="165" t="s">
        <v>3227</v>
      </c>
      <c r="C1493" s="166" t="s">
        <v>379</v>
      </c>
      <c r="D1493" s="167">
        <v>771.61</v>
      </c>
      <c r="E1493" s="167">
        <v>90.34</v>
      </c>
      <c r="F1493" s="167">
        <v>861.95</v>
      </c>
      <c r="G1493" s="140">
        <v>9</v>
      </c>
    </row>
    <row r="1494" spans="1:7" x14ac:dyDescent="0.25">
      <c r="A1494" s="164" t="s">
        <v>3228</v>
      </c>
      <c r="B1494" s="165" t="s">
        <v>3229</v>
      </c>
      <c r="C1494" s="166" t="s">
        <v>379</v>
      </c>
      <c r="D1494" s="167">
        <v>62.55</v>
      </c>
      <c r="E1494" s="167">
        <v>90.34</v>
      </c>
      <c r="F1494" s="167">
        <v>152.88999999999999</v>
      </c>
      <c r="G1494" s="140">
        <v>9</v>
      </c>
    </row>
    <row r="1495" spans="1:7" x14ac:dyDescent="0.25">
      <c r="A1495" s="164" t="s">
        <v>3230</v>
      </c>
      <c r="B1495" s="165" t="s">
        <v>3231</v>
      </c>
      <c r="C1495" s="166"/>
      <c r="D1495" s="167"/>
      <c r="E1495" s="167"/>
      <c r="F1495" s="167"/>
      <c r="G1495" s="140">
        <v>5</v>
      </c>
    </row>
    <row r="1496" spans="1:7" x14ac:dyDescent="0.25">
      <c r="A1496" s="164" t="s">
        <v>3232</v>
      </c>
      <c r="B1496" s="165" t="s">
        <v>3233</v>
      </c>
      <c r="C1496" s="166" t="s">
        <v>379</v>
      </c>
      <c r="D1496" s="167">
        <v>185.14</v>
      </c>
      <c r="E1496" s="167">
        <v>51.46</v>
      </c>
      <c r="F1496" s="167">
        <v>236.6</v>
      </c>
      <c r="G1496" s="140">
        <v>9</v>
      </c>
    </row>
    <row r="1497" spans="1:7" x14ac:dyDescent="0.25">
      <c r="A1497" s="164" t="s">
        <v>3234</v>
      </c>
      <c r="B1497" s="165" t="s">
        <v>3235</v>
      </c>
      <c r="C1497" s="166"/>
      <c r="D1497" s="167"/>
      <c r="E1497" s="167"/>
      <c r="F1497" s="167"/>
      <c r="G1497" s="140">
        <v>5</v>
      </c>
    </row>
    <row r="1498" spans="1:7" x14ac:dyDescent="0.25">
      <c r="A1498" s="164" t="s">
        <v>3236</v>
      </c>
      <c r="B1498" s="165" t="s">
        <v>3237</v>
      </c>
      <c r="C1498" s="166" t="s">
        <v>379</v>
      </c>
      <c r="D1498" s="167">
        <v>2666.89</v>
      </c>
      <c r="E1498" s="167">
        <v>89.25</v>
      </c>
      <c r="F1498" s="167">
        <v>2756.14</v>
      </c>
      <c r="G1498" s="140">
        <v>9</v>
      </c>
    </row>
    <row r="1499" spans="1:7" ht="28.8" x14ac:dyDescent="0.25">
      <c r="A1499" s="164" t="s">
        <v>3238</v>
      </c>
      <c r="B1499" s="165" t="s">
        <v>3239</v>
      </c>
      <c r="C1499" s="166" t="s">
        <v>437</v>
      </c>
      <c r="D1499" s="167">
        <v>431.42</v>
      </c>
      <c r="E1499" s="167">
        <v>72.180000000000007</v>
      </c>
      <c r="F1499" s="167">
        <v>503.6</v>
      </c>
      <c r="G1499" s="140">
        <v>9</v>
      </c>
    </row>
    <row r="1500" spans="1:7" ht="28.8" x14ac:dyDescent="0.25">
      <c r="A1500" s="164" t="s">
        <v>3240</v>
      </c>
      <c r="B1500" s="165" t="s">
        <v>3241</v>
      </c>
      <c r="C1500" s="166" t="s">
        <v>437</v>
      </c>
      <c r="D1500" s="167">
        <v>101.53</v>
      </c>
      <c r="E1500" s="167">
        <v>23.47</v>
      </c>
      <c r="F1500" s="167">
        <v>125</v>
      </c>
      <c r="G1500" s="140">
        <v>9</v>
      </c>
    </row>
    <row r="1501" spans="1:7" ht="28.8" x14ac:dyDescent="0.25">
      <c r="A1501" s="164" t="s">
        <v>3242</v>
      </c>
      <c r="B1501" s="165" t="s">
        <v>3243</v>
      </c>
      <c r="C1501" s="166" t="s">
        <v>437</v>
      </c>
      <c r="D1501" s="167">
        <v>83.47</v>
      </c>
      <c r="E1501" s="167">
        <v>10.74</v>
      </c>
      <c r="F1501" s="167">
        <v>94.21</v>
      </c>
      <c r="G1501" s="140">
        <v>9</v>
      </c>
    </row>
    <row r="1502" spans="1:7" x14ac:dyDescent="0.25">
      <c r="A1502" s="164" t="s">
        <v>3244</v>
      </c>
      <c r="B1502" s="165" t="s">
        <v>3245</v>
      </c>
      <c r="C1502" s="166" t="s">
        <v>437</v>
      </c>
      <c r="D1502" s="167">
        <v>61.73</v>
      </c>
      <c r="E1502" s="167">
        <v>5.87</v>
      </c>
      <c r="F1502" s="167">
        <v>67.599999999999994</v>
      </c>
      <c r="G1502" s="140">
        <v>9</v>
      </c>
    </row>
    <row r="1503" spans="1:7" ht="28.8" x14ac:dyDescent="0.25">
      <c r="A1503" s="164" t="s">
        <v>3246</v>
      </c>
      <c r="B1503" s="165" t="s">
        <v>3247</v>
      </c>
      <c r="C1503" s="166" t="s">
        <v>437</v>
      </c>
      <c r="D1503" s="167">
        <v>170.78</v>
      </c>
      <c r="E1503" s="167">
        <v>63.97</v>
      </c>
      <c r="F1503" s="167">
        <v>234.75</v>
      </c>
      <c r="G1503" s="140">
        <v>9</v>
      </c>
    </row>
    <row r="1504" spans="1:7" ht="28.8" x14ac:dyDescent="0.25">
      <c r="A1504" s="164" t="s">
        <v>3248</v>
      </c>
      <c r="B1504" s="165" t="s">
        <v>3249</v>
      </c>
      <c r="C1504" s="166" t="s">
        <v>437</v>
      </c>
      <c r="D1504" s="167">
        <v>126.98</v>
      </c>
      <c r="E1504" s="167">
        <v>32.68</v>
      </c>
      <c r="F1504" s="167">
        <v>159.66</v>
      </c>
      <c r="G1504" s="140">
        <v>9</v>
      </c>
    </row>
    <row r="1505" spans="1:7" x14ac:dyDescent="0.25">
      <c r="A1505" s="164" t="s">
        <v>3250</v>
      </c>
      <c r="B1505" s="165" t="s">
        <v>130</v>
      </c>
      <c r="C1505" s="166"/>
      <c r="D1505" s="167"/>
      <c r="E1505" s="167"/>
      <c r="F1505" s="167"/>
      <c r="G1505" s="140">
        <v>2</v>
      </c>
    </row>
    <row r="1506" spans="1:7" x14ac:dyDescent="0.25">
      <c r="A1506" s="164" t="s">
        <v>3251</v>
      </c>
      <c r="B1506" s="165" t="s">
        <v>3252</v>
      </c>
      <c r="C1506" s="166"/>
      <c r="D1506" s="167"/>
      <c r="E1506" s="167"/>
      <c r="F1506" s="167"/>
      <c r="G1506" s="140">
        <v>5</v>
      </c>
    </row>
    <row r="1507" spans="1:7" ht="28.8" x14ac:dyDescent="0.25">
      <c r="A1507" s="164" t="s">
        <v>3253</v>
      </c>
      <c r="B1507" s="165" t="s">
        <v>3254</v>
      </c>
      <c r="C1507" s="166" t="s">
        <v>640</v>
      </c>
      <c r="D1507" s="167">
        <v>392.69</v>
      </c>
      <c r="E1507" s="167">
        <v>58.68</v>
      </c>
      <c r="F1507" s="167">
        <v>451.37</v>
      </c>
      <c r="G1507" s="140">
        <v>9</v>
      </c>
    </row>
    <row r="1508" spans="1:7" ht="28.8" x14ac:dyDescent="0.25">
      <c r="A1508" s="164" t="s">
        <v>3255</v>
      </c>
      <c r="B1508" s="165" t="s">
        <v>3256</v>
      </c>
      <c r="C1508" s="166" t="s">
        <v>640</v>
      </c>
      <c r="D1508" s="167">
        <v>713.13</v>
      </c>
      <c r="E1508" s="167">
        <v>78.239999999999995</v>
      </c>
      <c r="F1508" s="167">
        <v>791.37</v>
      </c>
      <c r="G1508" s="140">
        <v>9</v>
      </c>
    </row>
    <row r="1509" spans="1:7" ht="28.8" x14ac:dyDescent="0.25">
      <c r="A1509" s="164" t="s">
        <v>3257</v>
      </c>
      <c r="B1509" s="165" t="s">
        <v>3258</v>
      </c>
      <c r="C1509" s="166" t="s">
        <v>640</v>
      </c>
      <c r="D1509" s="167">
        <v>275.79000000000002</v>
      </c>
      <c r="E1509" s="167">
        <v>58.68</v>
      </c>
      <c r="F1509" s="167">
        <v>334.47</v>
      </c>
      <c r="G1509" s="140">
        <v>9</v>
      </c>
    </row>
    <row r="1510" spans="1:7" ht="28.8" x14ac:dyDescent="0.25">
      <c r="A1510" s="164" t="s">
        <v>3259</v>
      </c>
      <c r="B1510" s="165" t="s">
        <v>3260</v>
      </c>
      <c r="C1510" s="166" t="s">
        <v>640</v>
      </c>
      <c r="D1510" s="167">
        <v>548.55999999999995</v>
      </c>
      <c r="E1510" s="167">
        <v>78.239999999999995</v>
      </c>
      <c r="F1510" s="167">
        <v>626.79999999999995</v>
      </c>
      <c r="G1510" s="140">
        <v>9</v>
      </c>
    </row>
    <row r="1511" spans="1:7" x14ac:dyDescent="0.25">
      <c r="A1511" s="164" t="s">
        <v>3261</v>
      </c>
      <c r="B1511" s="165" t="s">
        <v>3262</v>
      </c>
      <c r="C1511" s="166" t="s">
        <v>640</v>
      </c>
      <c r="D1511" s="167">
        <v>220.79</v>
      </c>
      <c r="E1511" s="167">
        <v>58.68</v>
      </c>
      <c r="F1511" s="167">
        <v>279.47000000000003</v>
      </c>
      <c r="G1511" s="140">
        <v>9</v>
      </c>
    </row>
    <row r="1512" spans="1:7" x14ac:dyDescent="0.25">
      <c r="A1512" s="164" t="s">
        <v>3263</v>
      </c>
      <c r="B1512" s="165" t="s">
        <v>3264</v>
      </c>
      <c r="C1512" s="166" t="s">
        <v>640</v>
      </c>
      <c r="D1512" s="167">
        <v>259.70999999999998</v>
      </c>
      <c r="E1512" s="167"/>
      <c r="F1512" s="167">
        <v>259.70999999999998</v>
      </c>
      <c r="G1512" s="140">
        <v>9</v>
      </c>
    </row>
    <row r="1513" spans="1:7" x14ac:dyDescent="0.25">
      <c r="A1513" s="164" t="s">
        <v>3265</v>
      </c>
      <c r="B1513" s="165" t="s">
        <v>3266</v>
      </c>
      <c r="C1513" s="166" t="s">
        <v>640</v>
      </c>
      <c r="D1513" s="167">
        <v>367.07</v>
      </c>
      <c r="E1513" s="167"/>
      <c r="F1513" s="167">
        <v>367.07</v>
      </c>
      <c r="G1513" s="140">
        <v>9</v>
      </c>
    </row>
    <row r="1514" spans="1:7" x14ac:dyDescent="0.25">
      <c r="A1514" s="164" t="s">
        <v>3267</v>
      </c>
      <c r="B1514" s="165" t="s">
        <v>3268</v>
      </c>
      <c r="C1514" s="166" t="s">
        <v>327</v>
      </c>
      <c r="D1514" s="167">
        <v>302.95999999999998</v>
      </c>
      <c r="E1514" s="167">
        <v>65.06</v>
      </c>
      <c r="F1514" s="167">
        <v>368.02</v>
      </c>
      <c r="G1514" s="140">
        <v>9</v>
      </c>
    </row>
    <row r="1515" spans="1:7" ht="28.8" x14ac:dyDescent="0.25">
      <c r="A1515" s="164" t="s">
        <v>3269</v>
      </c>
      <c r="B1515" s="165" t="s">
        <v>3270</v>
      </c>
      <c r="C1515" s="166" t="s">
        <v>640</v>
      </c>
      <c r="D1515" s="167">
        <v>466.97</v>
      </c>
      <c r="E1515" s="167">
        <v>65.06</v>
      </c>
      <c r="F1515" s="167">
        <v>532.03</v>
      </c>
      <c r="G1515" s="140">
        <v>9</v>
      </c>
    </row>
    <row r="1516" spans="1:7" x14ac:dyDescent="0.25">
      <c r="A1516" s="164" t="s">
        <v>3271</v>
      </c>
      <c r="B1516" s="165" t="s">
        <v>3272</v>
      </c>
      <c r="C1516" s="166" t="s">
        <v>327</v>
      </c>
      <c r="D1516" s="167">
        <v>282.13</v>
      </c>
      <c r="E1516" s="167">
        <v>18.350000000000001</v>
      </c>
      <c r="F1516" s="167">
        <v>300.48</v>
      </c>
      <c r="G1516" s="140">
        <v>9</v>
      </c>
    </row>
    <row r="1517" spans="1:7" x14ac:dyDescent="0.25">
      <c r="A1517" s="164" t="s">
        <v>3273</v>
      </c>
      <c r="B1517" s="165" t="s">
        <v>3274</v>
      </c>
      <c r="C1517" s="166" t="s">
        <v>327</v>
      </c>
      <c r="D1517" s="167">
        <v>298.36</v>
      </c>
      <c r="E1517" s="167">
        <v>18.350000000000001</v>
      </c>
      <c r="F1517" s="167">
        <v>316.70999999999998</v>
      </c>
      <c r="G1517" s="140">
        <v>9</v>
      </c>
    </row>
    <row r="1518" spans="1:7" x14ac:dyDescent="0.25">
      <c r="A1518" s="164" t="s">
        <v>3275</v>
      </c>
      <c r="B1518" s="165" t="s">
        <v>3276</v>
      </c>
      <c r="C1518" s="166" t="s">
        <v>327</v>
      </c>
      <c r="D1518" s="167">
        <v>2482.1</v>
      </c>
      <c r="E1518" s="167">
        <v>45.86</v>
      </c>
      <c r="F1518" s="167">
        <v>2527.96</v>
      </c>
      <c r="G1518" s="140">
        <v>9</v>
      </c>
    </row>
    <row r="1519" spans="1:7" x14ac:dyDescent="0.25">
      <c r="A1519" s="164" t="s">
        <v>3277</v>
      </c>
      <c r="B1519" s="165" t="s">
        <v>3278</v>
      </c>
      <c r="C1519" s="166" t="s">
        <v>327</v>
      </c>
      <c r="D1519" s="167">
        <v>532.16</v>
      </c>
      <c r="E1519" s="167">
        <v>34.4</v>
      </c>
      <c r="F1519" s="167">
        <v>566.55999999999995</v>
      </c>
      <c r="G1519" s="140">
        <v>9</v>
      </c>
    </row>
    <row r="1520" spans="1:7" x14ac:dyDescent="0.25">
      <c r="A1520" s="164" t="s">
        <v>3279</v>
      </c>
      <c r="B1520" s="165" t="s">
        <v>3280</v>
      </c>
      <c r="C1520" s="166" t="s">
        <v>327</v>
      </c>
      <c r="D1520" s="167">
        <v>28.9</v>
      </c>
      <c r="E1520" s="167">
        <v>11.73</v>
      </c>
      <c r="F1520" s="167">
        <v>40.630000000000003</v>
      </c>
      <c r="G1520" s="140">
        <v>9</v>
      </c>
    </row>
    <row r="1521" spans="1:7" ht="28.8" x14ac:dyDescent="0.25">
      <c r="A1521" s="164" t="s">
        <v>3281</v>
      </c>
      <c r="B1521" s="165" t="s">
        <v>3282</v>
      </c>
      <c r="C1521" s="166" t="s">
        <v>327</v>
      </c>
      <c r="D1521" s="167">
        <v>1084.1600000000001</v>
      </c>
      <c r="E1521" s="167">
        <v>45.86</v>
      </c>
      <c r="F1521" s="167">
        <v>1130.02</v>
      </c>
      <c r="G1521" s="140">
        <v>9</v>
      </c>
    </row>
    <row r="1522" spans="1:7" ht="28.8" x14ac:dyDescent="0.25">
      <c r="A1522" s="164" t="s">
        <v>3283</v>
      </c>
      <c r="B1522" s="165" t="s">
        <v>3284</v>
      </c>
      <c r="C1522" s="166" t="s">
        <v>327</v>
      </c>
      <c r="D1522" s="167">
        <v>1106.26</v>
      </c>
      <c r="E1522" s="167">
        <v>91.72</v>
      </c>
      <c r="F1522" s="167">
        <v>1197.98</v>
      </c>
      <c r="G1522" s="140">
        <v>9</v>
      </c>
    </row>
    <row r="1523" spans="1:7" ht="28.8" x14ac:dyDescent="0.25">
      <c r="A1523" s="164" t="s">
        <v>3285</v>
      </c>
      <c r="B1523" s="165" t="s">
        <v>3286</v>
      </c>
      <c r="C1523" s="166" t="s">
        <v>327</v>
      </c>
      <c r="D1523" s="167">
        <v>339.2</v>
      </c>
      <c r="E1523" s="167">
        <v>58.68</v>
      </c>
      <c r="F1523" s="167">
        <v>397.88</v>
      </c>
      <c r="G1523" s="140">
        <v>9</v>
      </c>
    </row>
    <row r="1524" spans="1:7" x14ac:dyDescent="0.25">
      <c r="A1524" s="164" t="s">
        <v>3287</v>
      </c>
      <c r="B1524" s="165" t="s">
        <v>3288</v>
      </c>
      <c r="C1524" s="166"/>
      <c r="D1524" s="167"/>
      <c r="E1524" s="167"/>
      <c r="F1524" s="167"/>
      <c r="G1524" s="140">
        <v>5</v>
      </c>
    </row>
    <row r="1525" spans="1:7" x14ac:dyDescent="0.25">
      <c r="A1525" s="164" t="s">
        <v>3289</v>
      </c>
      <c r="B1525" s="165" t="s">
        <v>3290</v>
      </c>
      <c r="C1525" s="166" t="s">
        <v>327</v>
      </c>
      <c r="D1525" s="167">
        <v>20.71</v>
      </c>
      <c r="E1525" s="167"/>
      <c r="F1525" s="167">
        <v>20.71</v>
      </c>
      <c r="G1525" s="140">
        <v>9</v>
      </c>
    </row>
    <row r="1526" spans="1:7" x14ac:dyDescent="0.25">
      <c r="A1526" s="164" t="s">
        <v>3291</v>
      </c>
      <c r="B1526" s="165" t="s">
        <v>3292</v>
      </c>
      <c r="C1526" s="166" t="s">
        <v>327</v>
      </c>
      <c r="D1526" s="167">
        <v>32.06</v>
      </c>
      <c r="E1526" s="167"/>
      <c r="F1526" s="167">
        <v>32.06</v>
      </c>
      <c r="G1526" s="140">
        <v>9</v>
      </c>
    </row>
    <row r="1527" spans="1:7" x14ac:dyDescent="0.25">
      <c r="A1527" s="164" t="s">
        <v>3293</v>
      </c>
      <c r="B1527" s="165" t="s">
        <v>3294</v>
      </c>
      <c r="C1527" s="166" t="s">
        <v>327</v>
      </c>
      <c r="D1527" s="167">
        <v>52.96</v>
      </c>
      <c r="E1527" s="167"/>
      <c r="F1527" s="167">
        <v>52.96</v>
      </c>
      <c r="G1527" s="140">
        <v>9</v>
      </c>
    </row>
    <row r="1528" spans="1:7" ht="28.8" x14ac:dyDescent="0.25">
      <c r="A1528" s="164" t="s">
        <v>3295</v>
      </c>
      <c r="B1528" s="165" t="s">
        <v>3296</v>
      </c>
      <c r="C1528" s="166" t="s">
        <v>327</v>
      </c>
      <c r="D1528" s="167">
        <v>201.3</v>
      </c>
      <c r="E1528" s="167"/>
      <c r="F1528" s="167">
        <v>201.3</v>
      </c>
      <c r="G1528" s="140">
        <v>9</v>
      </c>
    </row>
    <row r="1529" spans="1:7" x14ac:dyDescent="0.25">
      <c r="A1529" s="164" t="s">
        <v>3297</v>
      </c>
      <c r="B1529" s="165" t="s">
        <v>3298</v>
      </c>
      <c r="C1529" s="166" t="s">
        <v>327</v>
      </c>
      <c r="D1529" s="167">
        <v>84.88</v>
      </c>
      <c r="E1529" s="167"/>
      <c r="F1529" s="167">
        <v>84.88</v>
      </c>
      <c r="G1529" s="140">
        <v>9</v>
      </c>
    </row>
    <row r="1530" spans="1:7" x14ac:dyDescent="0.25">
      <c r="A1530" s="164" t="s">
        <v>3299</v>
      </c>
      <c r="B1530" s="165" t="s">
        <v>3300</v>
      </c>
      <c r="C1530" s="166"/>
      <c r="D1530" s="167"/>
      <c r="E1530" s="167"/>
      <c r="F1530" s="167"/>
      <c r="G1530" s="140">
        <v>5</v>
      </c>
    </row>
    <row r="1531" spans="1:7" x14ac:dyDescent="0.25">
      <c r="A1531" s="164" t="s">
        <v>3301</v>
      </c>
      <c r="B1531" s="165" t="s">
        <v>3302</v>
      </c>
      <c r="C1531" s="166" t="s">
        <v>327</v>
      </c>
      <c r="D1531" s="167"/>
      <c r="E1531" s="167">
        <v>58.68</v>
      </c>
      <c r="F1531" s="167">
        <v>58.68</v>
      </c>
      <c r="G1531" s="140">
        <v>9</v>
      </c>
    </row>
    <row r="1532" spans="1:7" x14ac:dyDescent="0.25">
      <c r="A1532" s="164" t="s">
        <v>3303</v>
      </c>
      <c r="B1532" s="165" t="s">
        <v>3304</v>
      </c>
      <c r="C1532" s="166" t="s">
        <v>327</v>
      </c>
      <c r="D1532" s="167">
        <v>956.08</v>
      </c>
      <c r="E1532" s="167">
        <v>45.86</v>
      </c>
      <c r="F1532" s="167">
        <v>1001.94</v>
      </c>
      <c r="G1532" s="140">
        <v>9</v>
      </c>
    </row>
    <row r="1533" spans="1:7" x14ac:dyDescent="0.25">
      <c r="A1533" s="164" t="s">
        <v>3305</v>
      </c>
      <c r="B1533" s="165" t="s">
        <v>3306</v>
      </c>
      <c r="C1533" s="166" t="s">
        <v>327</v>
      </c>
      <c r="D1533" s="167"/>
      <c r="E1533" s="167">
        <v>50.47</v>
      </c>
      <c r="F1533" s="167">
        <v>50.47</v>
      </c>
      <c r="G1533" s="140">
        <v>9</v>
      </c>
    </row>
    <row r="1534" spans="1:7" x14ac:dyDescent="0.25">
      <c r="A1534" s="164" t="s">
        <v>3307</v>
      </c>
      <c r="B1534" s="165" t="s">
        <v>3308</v>
      </c>
      <c r="C1534" s="166" t="s">
        <v>640</v>
      </c>
      <c r="D1534" s="167">
        <v>1315.59</v>
      </c>
      <c r="E1534" s="167">
        <v>59.62</v>
      </c>
      <c r="F1534" s="167">
        <v>1375.21</v>
      </c>
      <c r="G1534" s="140">
        <v>9</v>
      </c>
    </row>
    <row r="1535" spans="1:7" x14ac:dyDescent="0.25">
      <c r="A1535" s="164" t="s">
        <v>3309</v>
      </c>
      <c r="B1535" s="165" t="s">
        <v>3310</v>
      </c>
      <c r="C1535" s="166" t="s">
        <v>327</v>
      </c>
      <c r="D1535" s="167"/>
      <c r="E1535" s="167">
        <v>6.65</v>
      </c>
      <c r="F1535" s="167">
        <v>6.65</v>
      </c>
      <c r="G1535" s="140">
        <v>9</v>
      </c>
    </row>
    <row r="1536" spans="1:7" x14ac:dyDescent="0.25">
      <c r="A1536" s="164" t="s">
        <v>3311</v>
      </c>
      <c r="B1536" s="165" t="s">
        <v>3312</v>
      </c>
      <c r="C1536" s="166" t="s">
        <v>640</v>
      </c>
      <c r="D1536" s="167">
        <v>540.38</v>
      </c>
      <c r="E1536" s="167">
        <v>117.36</v>
      </c>
      <c r="F1536" s="167">
        <v>657.74</v>
      </c>
      <c r="G1536" s="140">
        <v>9</v>
      </c>
    </row>
    <row r="1537" spans="1:7" x14ac:dyDescent="0.25">
      <c r="A1537" s="164" t="s">
        <v>3313</v>
      </c>
      <c r="B1537" s="165" t="s">
        <v>3314</v>
      </c>
      <c r="C1537" s="166" t="s">
        <v>327</v>
      </c>
      <c r="D1537" s="167">
        <v>156.51</v>
      </c>
      <c r="E1537" s="167">
        <v>22.23</v>
      </c>
      <c r="F1537" s="167">
        <v>178.74</v>
      </c>
      <c r="G1537" s="140">
        <v>9</v>
      </c>
    </row>
    <row r="1538" spans="1:7" x14ac:dyDescent="0.25">
      <c r="A1538" s="164" t="s">
        <v>3315</v>
      </c>
      <c r="B1538" s="165" t="s">
        <v>3316</v>
      </c>
      <c r="C1538" s="166" t="s">
        <v>640</v>
      </c>
      <c r="D1538" s="167">
        <v>4583.63</v>
      </c>
      <c r="E1538" s="167">
        <v>137.58000000000001</v>
      </c>
      <c r="F1538" s="167">
        <v>4721.21</v>
      </c>
      <c r="G1538" s="140">
        <v>9</v>
      </c>
    </row>
    <row r="1539" spans="1:7" x14ac:dyDescent="0.25">
      <c r="A1539" s="164" t="s">
        <v>3317</v>
      </c>
      <c r="B1539" s="165" t="s">
        <v>3318</v>
      </c>
      <c r="C1539" s="166" t="s">
        <v>327</v>
      </c>
      <c r="D1539" s="167">
        <v>445.83</v>
      </c>
      <c r="E1539" s="167">
        <v>45.86</v>
      </c>
      <c r="F1539" s="167">
        <v>491.69</v>
      </c>
      <c r="G1539" s="140">
        <v>9</v>
      </c>
    </row>
    <row r="1540" spans="1:7" ht="28.8" x14ac:dyDescent="0.25">
      <c r="A1540" s="164" t="s">
        <v>3319</v>
      </c>
      <c r="B1540" s="165" t="s">
        <v>3320</v>
      </c>
      <c r="C1540" s="166" t="s">
        <v>327</v>
      </c>
      <c r="D1540" s="167">
        <v>167.8</v>
      </c>
      <c r="E1540" s="167">
        <v>34.4</v>
      </c>
      <c r="F1540" s="167">
        <v>202.2</v>
      </c>
      <c r="G1540" s="140">
        <v>9</v>
      </c>
    </row>
    <row r="1541" spans="1:7" x14ac:dyDescent="0.25">
      <c r="A1541" s="164" t="s">
        <v>3321</v>
      </c>
      <c r="B1541" s="165" t="s">
        <v>3322</v>
      </c>
      <c r="C1541" s="166" t="s">
        <v>327</v>
      </c>
      <c r="D1541" s="167">
        <v>105.46</v>
      </c>
      <c r="E1541" s="167">
        <v>7.8</v>
      </c>
      <c r="F1541" s="167">
        <v>113.26</v>
      </c>
      <c r="G1541" s="140">
        <v>9</v>
      </c>
    </row>
    <row r="1542" spans="1:7" x14ac:dyDescent="0.25">
      <c r="A1542" s="164" t="s">
        <v>3323</v>
      </c>
      <c r="B1542" s="165" t="s">
        <v>3324</v>
      </c>
      <c r="C1542" s="166" t="s">
        <v>327</v>
      </c>
      <c r="D1542" s="167">
        <v>71.53</v>
      </c>
      <c r="E1542" s="167">
        <v>7.8</v>
      </c>
      <c r="F1542" s="167">
        <v>79.33</v>
      </c>
      <c r="G1542" s="140">
        <v>9</v>
      </c>
    </row>
    <row r="1543" spans="1:7" x14ac:dyDescent="0.25">
      <c r="A1543" s="164" t="s">
        <v>3325</v>
      </c>
      <c r="B1543" s="165" t="s">
        <v>3326</v>
      </c>
      <c r="C1543" s="166" t="s">
        <v>327</v>
      </c>
      <c r="D1543" s="167">
        <v>175.16</v>
      </c>
      <c r="E1543" s="167">
        <v>7.8</v>
      </c>
      <c r="F1543" s="167">
        <v>182.96</v>
      </c>
      <c r="G1543" s="140">
        <v>9</v>
      </c>
    </row>
    <row r="1544" spans="1:7" x14ac:dyDescent="0.25">
      <c r="A1544" s="164" t="s">
        <v>3327</v>
      </c>
      <c r="B1544" s="165" t="s">
        <v>3328</v>
      </c>
      <c r="C1544" s="166" t="s">
        <v>640</v>
      </c>
      <c r="D1544" s="167">
        <v>28.01</v>
      </c>
      <c r="E1544" s="167">
        <v>6.65</v>
      </c>
      <c r="F1544" s="167">
        <v>34.659999999999997</v>
      </c>
      <c r="G1544" s="140">
        <v>9</v>
      </c>
    </row>
    <row r="1545" spans="1:7" x14ac:dyDescent="0.25">
      <c r="A1545" s="164" t="s">
        <v>3329</v>
      </c>
      <c r="B1545" s="165" t="s">
        <v>3330</v>
      </c>
      <c r="C1545" s="166" t="s">
        <v>327</v>
      </c>
      <c r="D1545" s="167">
        <v>41.46</v>
      </c>
      <c r="E1545" s="167">
        <v>6.65</v>
      </c>
      <c r="F1545" s="167">
        <v>48.11</v>
      </c>
      <c r="G1545" s="140">
        <v>9</v>
      </c>
    </row>
    <row r="1546" spans="1:7" ht="28.8" x14ac:dyDescent="0.25">
      <c r="A1546" s="164" t="s">
        <v>3331</v>
      </c>
      <c r="B1546" s="165" t="s">
        <v>3332</v>
      </c>
      <c r="C1546" s="166" t="s">
        <v>327</v>
      </c>
      <c r="D1546" s="167">
        <v>74.56</v>
      </c>
      <c r="E1546" s="167">
        <v>6.65</v>
      </c>
      <c r="F1546" s="167">
        <v>81.209999999999994</v>
      </c>
      <c r="G1546" s="140">
        <v>9</v>
      </c>
    </row>
    <row r="1547" spans="1:7" x14ac:dyDescent="0.25">
      <c r="A1547" s="164" t="s">
        <v>3333</v>
      </c>
      <c r="B1547" s="165" t="s">
        <v>3334</v>
      </c>
      <c r="C1547" s="166" t="s">
        <v>640</v>
      </c>
      <c r="D1547" s="167">
        <v>264.73</v>
      </c>
      <c r="E1547" s="167">
        <v>14.08</v>
      </c>
      <c r="F1547" s="167">
        <v>278.81</v>
      </c>
      <c r="G1547" s="140">
        <v>9</v>
      </c>
    </row>
    <row r="1548" spans="1:7" x14ac:dyDescent="0.25">
      <c r="A1548" s="164" t="s">
        <v>3335</v>
      </c>
      <c r="B1548" s="165" t="s">
        <v>3336</v>
      </c>
      <c r="C1548" s="166" t="s">
        <v>327</v>
      </c>
      <c r="D1548" s="167">
        <v>72.95</v>
      </c>
      <c r="E1548" s="167">
        <v>7.8</v>
      </c>
      <c r="F1548" s="167">
        <v>80.75</v>
      </c>
      <c r="G1548" s="140">
        <v>9</v>
      </c>
    </row>
    <row r="1549" spans="1:7" x14ac:dyDescent="0.25">
      <c r="A1549" s="164" t="s">
        <v>3337</v>
      </c>
      <c r="B1549" s="165" t="s">
        <v>3338</v>
      </c>
      <c r="C1549" s="166" t="s">
        <v>327</v>
      </c>
      <c r="D1549" s="167">
        <v>89.75</v>
      </c>
      <c r="E1549" s="167">
        <v>7.8</v>
      </c>
      <c r="F1549" s="167">
        <v>97.55</v>
      </c>
      <c r="G1549" s="140">
        <v>9</v>
      </c>
    </row>
    <row r="1550" spans="1:7" x14ac:dyDescent="0.25">
      <c r="A1550" s="164" t="s">
        <v>3339</v>
      </c>
      <c r="B1550" s="165" t="s">
        <v>3340</v>
      </c>
      <c r="C1550" s="166" t="s">
        <v>327</v>
      </c>
      <c r="D1550" s="167">
        <v>191.57</v>
      </c>
      <c r="E1550" s="167">
        <v>5.64</v>
      </c>
      <c r="F1550" s="167">
        <v>197.21</v>
      </c>
      <c r="G1550" s="140">
        <v>9</v>
      </c>
    </row>
    <row r="1551" spans="1:7" x14ac:dyDescent="0.25">
      <c r="A1551" s="164" t="s">
        <v>3341</v>
      </c>
      <c r="B1551" s="165" t="s">
        <v>3342</v>
      </c>
      <c r="C1551" s="166" t="s">
        <v>327</v>
      </c>
      <c r="D1551" s="167">
        <v>217.84</v>
      </c>
      <c r="E1551" s="167">
        <v>7.8</v>
      </c>
      <c r="F1551" s="167">
        <v>225.64</v>
      </c>
      <c r="G1551" s="140">
        <v>9</v>
      </c>
    </row>
    <row r="1552" spans="1:7" ht="28.8" x14ac:dyDescent="0.25">
      <c r="A1552" s="164" t="s">
        <v>3343</v>
      </c>
      <c r="B1552" s="165" t="s">
        <v>3344</v>
      </c>
      <c r="C1552" s="166" t="s">
        <v>327</v>
      </c>
      <c r="D1552" s="167">
        <v>405.49</v>
      </c>
      <c r="E1552" s="167">
        <v>68.790000000000006</v>
      </c>
      <c r="F1552" s="167">
        <v>474.28</v>
      </c>
      <c r="G1552" s="140">
        <v>9</v>
      </c>
    </row>
    <row r="1553" spans="1:7" x14ac:dyDescent="0.25">
      <c r="A1553" s="164" t="s">
        <v>3345</v>
      </c>
      <c r="B1553" s="165" t="s">
        <v>3346</v>
      </c>
      <c r="C1553" s="166" t="s">
        <v>327</v>
      </c>
      <c r="D1553" s="167">
        <v>125.25</v>
      </c>
      <c r="E1553" s="167">
        <v>68.790000000000006</v>
      </c>
      <c r="F1553" s="167">
        <v>194.04</v>
      </c>
      <c r="G1553" s="140">
        <v>9</v>
      </c>
    </row>
    <row r="1554" spans="1:7" x14ac:dyDescent="0.25">
      <c r="A1554" s="164" t="s">
        <v>3347</v>
      </c>
      <c r="B1554" s="165" t="s">
        <v>3348</v>
      </c>
      <c r="C1554" s="166" t="s">
        <v>327</v>
      </c>
      <c r="D1554" s="167">
        <v>25.9</v>
      </c>
      <c r="E1554" s="167">
        <v>44.45</v>
      </c>
      <c r="F1554" s="167">
        <v>70.349999999999994</v>
      </c>
      <c r="G1554" s="140">
        <v>9</v>
      </c>
    </row>
    <row r="1555" spans="1:7" x14ac:dyDescent="0.25">
      <c r="A1555" s="164" t="s">
        <v>3349</v>
      </c>
      <c r="B1555" s="165" t="s">
        <v>3350</v>
      </c>
      <c r="C1555" s="166" t="s">
        <v>327</v>
      </c>
      <c r="D1555" s="167">
        <v>178.64</v>
      </c>
      <c r="E1555" s="167">
        <v>7.8</v>
      </c>
      <c r="F1555" s="167">
        <v>186.44</v>
      </c>
      <c r="G1555" s="140">
        <v>9</v>
      </c>
    </row>
    <row r="1556" spans="1:7" x14ac:dyDescent="0.25">
      <c r="A1556" s="164" t="s">
        <v>3351</v>
      </c>
      <c r="B1556" s="165" t="s">
        <v>3352</v>
      </c>
      <c r="C1556" s="166" t="s">
        <v>327</v>
      </c>
      <c r="D1556" s="167">
        <v>12507.92</v>
      </c>
      <c r="E1556" s="167"/>
      <c r="F1556" s="167">
        <v>12507.92</v>
      </c>
      <c r="G1556" s="140">
        <v>9</v>
      </c>
    </row>
    <row r="1557" spans="1:7" ht="28.8" x14ac:dyDescent="0.25">
      <c r="A1557" s="164" t="s">
        <v>3353</v>
      </c>
      <c r="B1557" s="165" t="s">
        <v>3354</v>
      </c>
      <c r="C1557" s="166" t="s">
        <v>327</v>
      </c>
      <c r="D1557" s="167">
        <v>15984.44</v>
      </c>
      <c r="E1557" s="167"/>
      <c r="F1557" s="167">
        <v>15984.44</v>
      </c>
      <c r="G1557" s="140">
        <v>9</v>
      </c>
    </row>
    <row r="1558" spans="1:7" ht="28.8" x14ac:dyDescent="0.25">
      <c r="A1558" s="164" t="s">
        <v>3355</v>
      </c>
      <c r="B1558" s="165" t="s">
        <v>3356</v>
      </c>
      <c r="C1558" s="166" t="s">
        <v>640</v>
      </c>
      <c r="D1558" s="167">
        <v>572.4</v>
      </c>
      <c r="E1558" s="167">
        <v>91.72</v>
      </c>
      <c r="F1558" s="167">
        <v>664.12</v>
      </c>
      <c r="G1558" s="140">
        <v>9</v>
      </c>
    </row>
    <row r="1559" spans="1:7" ht="28.8" x14ac:dyDescent="0.25">
      <c r="A1559" s="164" t="s">
        <v>3357</v>
      </c>
      <c r="B1559" s="165" t="s">
        <v>3358</v>
      </c>
      <c r="C1559" s="166" t="s">
        <v>640</v>
      </c>
      <c r="D1559" s="167">
        <v>1249.79</v>
      </c>
      <c r="E1559" s="167">
        <v>183.44</v>
      </c>
      <c r="F1559" s="167">
        <v>1433.23</v>
      </c>
      <c r="G1559" s="140">
        <v>9</v>
      </c>
    </row>
    <row r="1560" spans="1:7" ht="43.2" x14ac:dyDescent="0.25">
      <c r="A1560" s="164" t="s">
        <v>131</v>
      </c>
      <c r="B1560" s="165" t="s">
        <v>3359</v>
      </c>
      <c r="C1560" s="166" t="s">
        <v>640</v>
      </c>
      <c r="D1560" s="167">
        <v>1153.48</v>
      </c>
      <c r="E1560" s="167">
        <v>183.44</v>
      </c>
      <c r="F1560" s="167">
        <v>1336.92</v>
      </c>
      <c r="G1560" s="140">
        <v>9</v>
      </c>
    </row>
    <row r="1561" spans="1:7" ht="43.2" x14ac:dyDescent="0.25">
      <c r="A1561" s="164" t="s">
        <v>3360</v>
      </c>
      <c r="B1561" s="165" t="s">
        <v>3361</v>
      </c>
      <c r="C1561" s="166" t="s">
        <v>640</v>
      </c>
      <c r="D1561" s="167">
        <v>1212.51</v>
      </c>
      <c r="E1561" s="167">
        <v>183.44</v>
      </c>
      <c r="F1561" s="167">
        <v>1395.95</v>
      </c>
      <c r="G1561" s="140">
        <v>9</v>
      </c>
    </row>
    <row r="1562" spans="1:7" x14ac:dyDescent="0.25">
      <c r="A1562" s="164" t="s">
        <v>3362</v>
      </c>
      <c r="B1562" s="165" t="s">
        <v>3363</v>
      </c>
      <c r="C1562" s="166" t="s">
        <v>437</v>
      </c>
      <c r="D1562" s="167">
        <v>50.84</v>
      </c>
      <c r="E1562" s="167">
        <v>10.74</v>
      </c>
      <c r="F1562" s="167">
        <v>61.58</v>
      </c>
      <c r="G1562" s="140">
        <v>9</v>
      </c>
    </row>
    <row r="1563" spans="1:7" x14ac:dyDescent="0.25">
      <c r="A1563" s="164" t="s">
        <v>3364</v>
      </c>
      <c r="B1563" s="165" t="s">
        <v>3365</v>
      </c>
      <c r="C1563" s="166"/>
      <c r="D1563" s="167"/>
      <c r="E1563" s="167"/>
      <c r="F1563" s="167"/>
      <c r="G1563" s="140">
        <v>2</v>
      </c>
    </row>
    <row r="1564" spans="1:7" x14ac:dyDescent="0.25">
      <c r="A1564" s="164" t="s">
        <v>3366</v>
      </c>
      <c r="B1564" s="165" t="s">
        <v>3367</v>
      </c>
      <c r="C1564" s="166"/>
      <c r="D1564" s="167"/>
      <c r="E1564" s="167"/>
      <c r="F1564" s="167"/>
      <c r="G1564" s="140">
        <v>5</v>
      </c>
    </row>
    <row r="1565" spans="1:7" x14ac:dyDescent="0.25">
      <c r="A1565" s="164" t="s">
        <v>3368</v>
      </c>
      <c r="B1565" s="165" t="s">
        <v>3369</v>
      </c>
      <c r="C1565" s="166" t="s">
        <v>437</v>
      </c>
      <c r="D1565" s="167">
        <v>5.65</v>
      </c>
      <c r="E1565" s="167">
        <v>13.88</v>
      </c>
      <c r="F1565" s="167">
        <v>19.53</v>
      </c>
      <c r="G1565" s="140">
        <v>9</v>
      </c>
    </row>
    <row r="1566" spans="1:7" x14ac:dyDescent="0.25">
      <c r="A1566" s="164" t="s">
        <v>3370</v>
      </c>
      <c r="B1566" s="165" t="s">
        <v>3371</v>
      </c>
      <c r="C1566" s="166" t="s">
        <v>886</v>
      </c>
      <c r="D1566" s="167">
        <v>33.770000000000003</v>
      </c>
      <c r="E1566" s="167">
        <v>62.1</v>
      </c>
      <c r="F1566" s="167">
        <v>95.87</v>
      </c>
      <c r="G1566" s="140">
        <v>9</v>
      </c>
    </row>
    <row r="1567" spans="1:7" x14ac:dyDescent="0.25">
      <c r="A1567" s="164" t="s">
        <v>3372</v>
      </c>
      <c r="B1567" s="165" t="s">
        <v>3373</v>
      </c>
      <c r="C1567" s="166" t="s">
        <v>437</v>
      </c>
      <c r="D1567" s="167">
        <v>7.67</v>
      </c>
      <c r="E1567" s="167">
        <v>13.88</v>
      </c>
      <c r="F1567" s="167">
        <v>21.55</v>
      </c>
      <c r="G1567" s="140">
        <v>9</v>
      </c>
    </row>
    <row r="1568" spans="1:7" x14ac:dyDescent="0.25">
      <c r="A1568" s="164" t="s">
        <v>3374</v>
      </c>
      <c r="B1568" s="165" t="s">
        <v>3375</v>
      </c>
      <c r="C1568" s="166" t="s">
        <v>886</v>
      </c>
      <c r="D1568" s="167">
        <v>16.850000000000001</v>
      </c>
      <c r="E1568" s="167">
        <v>13.88</v>
      </c>
      <c r="F1568" s="167">
        <v>30.73</v>
      </c>
      <c r="G1568" s="140">
        <v>9</v>
      </c>
    </row>
    <row r="1569" spans="1:7" x14ac:dyDescent="0.25">
      <c r="A1569" s="164" t="s">
        <v>3376</v>
      </c>
      <c r="B1569" s="165" t="s">
        <v>3377</v>
      </c>
      <c r="C1569" s="166" t="s">
        <v>886</v>
      </c>
      <c r="D1569" s="167">
        <v>11.95</v>
      </c>
      <c r="E1569" s="167">
        <v>13.88</v>
      </c>
      <c r="F1569" s="167">
        <v>25.83</v>
      </c>
      <c r="G1569" s="140">
        <v>9</v>
      </c>
    </row>
    <row r="1570" spans="1:7" x14ac:dyDescent="0.25">
      <c r="A1570" s="164" t="s">
        <v>3378</v>
      </c>
      <c r="B1570" s="165" t="s">
        <v>3379</v>
      </c>
      <c r="C1570" s="166"/>
      <c r="D1570" s="167"/>
      <c r="E1570" s="167"/>
      <c r="F1570" s="167"/>
      <c r="G1570" s="140">
        <v>5</v>
      </c>
    </row>
    <row r="1571" spans="1:7" ht="28.8" x14ac:dyDescent="0.25">
      <c r="A1571" s="164" t="s">
        <v>3380</v>
      </c>
      <c r="B1571" s="165" t="s">
        <v>3381</v>
      </c>
      <c r="C1571" s="166" t="s">
        <v>437</v>
      </c>
      <c r="D1571" s="167">
        <v>8.18</v>
      </c>
      <c r="E1571" s="167">
        <v>11.73</v>
      </c>
      <c r="F1571" s="167">
        <v>19.91</v>
      </c>
      <c r="G1571" s="140">
        <v>9</v>
      </c>
    </row>
    <row r="1572" spans="1:7" ht="28.8" x14ac:dyDescent="0.25">
      <c r="A1572" s="164" t="s">
        <v>3382</v>
      </c>
      <c r="B1572" s="165" t="s">
        <v>3383</v>
      </c>
      <c r="C1572" s="166" t="s">
        <v>437</v>
      </c>
      <c r="D1572" s="167">
        <v>13.58</v>
      </c>
      <c r="E1572" s="167">
        <v>11.73</v>
      </c>
      <c r="F1572" s="167">
        <v>25.31</v>
      </c>
      <c r="G1572" s="140">
        <v>9</v>
      </c>
    </row>
    <row r="1573" spans="1:7" x14ac:dyDescent="0.25">
      <c r="A1573" s="164" t="s">
        <v>3384</v>
      </c>
      <c r="B1573" s="165" t="s">
        <v>3385</v>
      </c>
      <c r="C1573" s="166" t="s">
        <v>437</v>
      </c>
      <c r="D1573" s="167">
        <v>9.11</v>
      </c>
      <c r="E1573" s="167">
        <v>11.73</v>
      </c>
      <c r="F1573" s="167">
        <v>20.84</v>
      </c>
      <c r="G1573" s="140">
        <v>9</v>
      </c>
    </row>
    <row r="1574" spans="1:7" ht="28.8" x14ac:dyDescent="0.25">
      <c r="A1574" s="164" t="s">
        <v>3386</v>
      </c>
      <c r="B1574" s="165" t="s">
        <v>3387</v>
      </c>
      <c r="C1574" s="166" t="s">
        <v>437</v>
      </c>
      <c r="D1574" s="167">
        <v>17.59</v>
      </c>
      <c r="E1574" s="167">
        <v>11.73</v>
      </c>
      <c r="F1574" s="167">
        <v>29.32</v>
      </c>
      <c r="G1574" s="140">
        <v>9</v>
      </c>
    </row>
    <row r="1575" spans="1:7" x14ac:dyDescent="0.25">
      <c r="A1575" s="164" t="s">
        <v>3388</v>
      </c>
      <c r="B1575" s="165" t="s">
        <v>3389</v>
      </c>
      <c r="C1575" s="166"/>
      <c r="D1575" s="167"/>
      <c r="E1575" s="167"/>
      <c r="F1575" s="167"/>
      <c r="G1575" s="140">
        <v>5</v>
      </c>
    </row>
    <row r="1576" spans="1:7" x14ac:dyDescent="0.25">
      <c r="A1576" s="164" t="s">
        <v>3390</v>
      </c>
      <c r="B1576" s="165" t="s">
        <v>3391</v>
      </c>
      <c r="C1576" s="166" t="s">
        <v>886</v>
      </c>
      <c r="D1576" s="167">
        <v>53.38</v>
      </c>
      <c r="E1576" s="167">
        <v>14.29</v>
      </c>
      <c r="F1576" s="167">
        <v>67.67</v>
      </c>
      <c r="G1576" s="140">
        <v>9</v>
      </c>
    </row>
    <row r="1577" spans="1:7" x14ac:dyDescent="0.25">
      <c r="A1577" s="164" t="s">
        <v>3392</v>
      </c>
      <c r="B1577" s="165" t="s">
        <v>132</v>
      </c>
      <c r="C1577" s="166"/>
      <c r="D1577" s="167"/>
      <c r="E1577" s="167"/>
      <c r="F1577" s="167"/>
      <c r="G1577" s="140">
        <v>2</v>
      </c>
    </row>
    <row r="1578" spans="1:7" x14ac:dyDescent="0.25">
      <c r="A1578" s="164" t="s">
        <v>3393</v>
      </c>
      <c r="B1578" s="165" t="s">
        <v>3394</v>
      </c>
      <c r="C1578" s="166"/>
      <c r="D1578" s="167"/>
      <c r="E1578" s="167"/>
      <c r="F1578" s="167"/>
      <c r="G1578" s="140">
        <v>5</v>
      </c>
    </row>
    <row r="1579" spans="1:7" ht="28.8" x14ac:dyDescent="0.25">
      <c r="A1579" s="164" t="s">
        <v>133</v>
      </c>
      <c r="B1579" s="165" t="s">
        <v>3395</v>
      </c>
      <c r="C1579" s="166" t="s">
        <v>437</v>
      </c>
      <c r="D1579" s="167">
        <v>176.38</v>
      </c>
      <c r="E1579" s="167">
        <v>11.73</v>
      </c>
      <c r="F1579" s="167">
        <v>188.11</v>
      </c>
      <c r="G1579" s="140">
        <v>9</v>
      </c>
    </row>
    <row r="1580" spans="1:7" ht="28.8" x14ac:dyDescent="0.25">
      <c r="A1580" s="164" t="s">
        <v>3396</v>
      </c>
      <c r="B1580" s="165" t="s">
        <v>3397</v>
      </c>
      <c r="C1580" s="166" t="s">
        <v>327</v>
      </c>
      <c r="D1580" s="167">
        <v>109.03</v>
      </c>
      <c r="E1580" s="167">
        <v>11.73</v>
      </c>
      <c r="F1580" s="167">
        <v>120.76</v>
      </c>
      <c r="G1580" s="140">
        <v>9</v>
      </c>
    </row>
    <row r="1581" spans="1:7" ht="28.8" x14ac:dyDescent="0.25">
      <c r="A1581" s="164" t="s">
        <v>3398</v>
      </c>
      <c r="B1581" s="165" t="s">
        <v>3399</v>
      </c>
      <c r="C1581" s="166" t="s">
        <v>327</v>
      </c>
      <c r="D1581" s="167">
        <v>146.97999999999999</v>
      </c>
      <c r="E1581" s="167">
        <v>11.73</v>
      </c>
      <c r="F1581" s="167">
        <v>158.71</v>
      </c>
      <c r="G1581" s="140">
        <v>9</v>
      </c>
    </row>
    <row r="1582" spans="1:7" ht="28.8" x14ac:dyDescent="0.25">
      <c r="A1582" s="164" t="s">
        <v>3400</v>
      </c>
      <c r="B1582" s="165" t="s">
        <v>3401</v>
      </c>
      <c r="C1582" s="166" t="s">
        <v>327</v>
      </c>
      <c r="D1582" s="167">
        <v>353.87</v>
      </c>
      <c r="E1582" s="167">
        <v>11.73</v>
      </c>
      <c r="F1582" s="167">
        <v>365.6</v>
      </c>
      <c r="G1582" s="140">
        <v>9</v>
      </c>
    </row>
    <row r="1583" spans="1:7" ht="43.2" x14ac:dyDescent="0.25">
      <c r="A1583" s="164" t="s">
        <v>3402</v>
      </c>
      <c r="B1583" s="165" t="s">
        <v>3403</v>
      </c>
      <c r="C1583" s="166" t="s">
        <v>327</v>
      </c>
      <c r="D1583" s="167">
        <v>166.41</v>
      </c>
      <c r="E1583" s="167">
        <v>11.73</v>
      </c>
      <c r="F1583" s="167">
        <v>178.14</v>
      </c>
      <c r="G1583" s="140">
        <v>9</v>
      </c>
    </row>
    <row r="1584" spans="1:7" ht="43.2" x14ac:dyDescent="0.25">
      <c r="A1584" s="164" t="s">
        <v>3404</v>
      </c>
      <c r="B1584" s="165" t="s">
        <v>3405</v>
      </c>
      <c r="C1584" s="166" t="s">
        <v>327</v>
      </c>
      <c r="D1584" s="167">
        <v>128.26</v>
      </c>
      <c r="E1584" s="167">
        <v>11.73</v>
      </c>
      <c r="F1584" s="167">
        <v>139.99</v>
      </c>
      <c r="G1584" s="140">
        <v>9</v>
      </c>
    </row>
    <row r="1585" spans="1:7" ht="43.2" x14ac:dyDescent="0.25">
      <c r="A1585" s="164" t="s">
        <v>3406</v>
      </c>
      <c r="B1585" s="165" t="s">
        <v>3407</v>
      </c>
      <c r="C1585" s="166" t="s">
        <v>327</v>
      </c>
      <c r="D1585" s="167">
        <v>304.76</v>
      </c>
      <c r="E1585" s="167">
        <v>11.73</v>
      </c>
      <c r="F1585" s="167">
        <v>316.49</v>
      </c>
      <c r="G1585" s="140">
        <v>9</v>
      </c>
    </row>
    <row r="1586" spans="1:7" ht="28.8" x14ac:dyDescent="0.25">
      <c r="A1586" s="164" t="s">
        <v>3408</v>
      </c>
      <c r="B1586" s="165" t="s">
        <v>3409</v>
      </c>
      <c r="C1586" s="166" t="s">
        <v>327</v>
      </c>
      <c r="D1586" s="167">
        <v>300.62</v>
      </c>
      <c r="E1586" s="167">
        <v>11.73</v>
      </c>
      <c r="F1586" s="167">
        <v>312.35000000000002</v>
      </c>
      <c r="G1586" s="140">
        <v>9</v>
      </c>
    </row>
    <row r="1587" spans="1:7" ht="28.8" x14ac:dyDescent="0.25">
      <c r="A1587" s="164" t="s">
        <v>3410</v>
      </c>
      <c r="B1587" s="165" t="s">
        <v>3411</v>
      </c>
      <c r="C1587" s="166" t="s">
        <v>327</v>
      </c>
      <c r="D1587" s="167">
        <v>138.88</v>
      </c>
      <c r="E1587" s="167">
        <v>11.73</v>
      </c>
      <c r="F1587" s="167">
        <v>150.61000000000001</v>
      </c>
      <c r="G1587" s="140">
        <v>9</v>
      </c>
    </row>
    <row r="1588" spans="1:7" ht="28.8" x14ac:dyDescent="0.25">
      <c r="A1588" s="164" t="s">
        <v>3412</v>
      </c>
      <c r="B1588" s="165" t="s">
        <v>3413</v>
      </c>
      <c r="C1588" s="166" t="s">
        <v>327</v>
      </c>
      <c r="D1588" s="167">
        <v>391.26</v>
      </c>
      <c r="E1588" s="167">
        <v>19.559999999999999</v>
      </c>
      <c r="F1588" s="167">
        <v>410.82</v>
      </c>
      <c r="G1588" s="140">
        <v>9</v>
      </c>
    </row>
    <row r="1589" spans="1:7" x14ac:dyDescent="0.25">
      <c r="A1589" s="164" t="s">
        <v>3414</v>
      </c>
      <c r="B1589" s="165" t="s">
        <v>3415</v>
      </c>
      <c r="C1589" s="166"/>
      <c r="D1589" s="167"/>
      <c r="E1589" s="167"/>
      <c r="F1589" s="167"/>
      <c r="G1589" s="140">
        <v>5</v>
      </c>
    </row>
    <row r="1590" spans="1:7" ht="28.8" x14ac:dyDescent="0.25">
      <c r="A1590" s="164" t="s">
        <v>3416</v>
      </c>
      <c r="B1590" s="165" t="s">
        <v>3417</v>
      </c>
      <c r="C1590" s="166" t="s">
        <v>327</v>
      </c>
      <c r="D1590" s="167">
        <v>2745.03</v>
      </c>
      <c r="E1590" s="167">
        <v>61.01</v>
      </c>
      <c r="F1590" s="167">
        <v>2806.04</v>
      </c>
      <c r="G1590" s="140">
        <v>9</v>
      </c>
    </row>
    <row r="1591" spans="1:7" ht="28.8" x14ac:dyDescent="0.25">
      <c r="A1591" s="164" t="s">
        <v>3418</v>
      </c>
      <c r="B1591" s="165" t="s">
        <v>3419</v>
      </c>
      <c r="C1591" s="166" t="s">
        <v>327</v>
      </c>
      <c r="D1591" s="167">
        <v>3632.65</v>
      </c>
      <c r="E1591" s="167">
        <v>61.01</v>
      </c>
      <c r="F1591" s="167">
        <v>3693.66</v>
      </c>
      <c r="G1591" s="140">
        <v>9</v>
      </c>
    </row>
    <row r="1592" spans="1:7" x14ac:dyDescent="0.25">
      <c r="A1592" s="164" t="s">
        <v>3420</v>
      </c>
      <c r="B1592" s="165" t="s">
        <v>3421</v>
      </c>
      <c r="C1592" s="166"/>
      <c r="D1592" s="167"/>
      <c r="E1592" s="167"/>
      <c r="F1592" s="167"/>
      <c r="G1592" s="140">
        <v>5</v>
      </c>
    </row>
    <row r="1593" spans="1:7" ht="28.8" x14ac:dyDescent="0.25">
      <c r="A1593" s="164" t="s">
        <v>3422</v>
      </c>
      <c r="B1593" s="165" t="s">
        <v>3423</v>
      </c>
      <c r="C1593" s="166" t="s">
        <v>379</v>
      </c>
      <c r="D1593" s="167">
        <v>358.62</v>
      </c>
      <c r="E1593" s="167">
        <v>21.5</v>
      </c>
      <c r="F1593" s="167">
        <v>380.12</v>
      </c>
      <c r="G1593" s="140">
        <v>9</v>
      </c>
    </row>
    <row r="1594" spans="1:7" ht="28.8" x14ac:dyDescent="0.25">
      <c r="A1594" s="164" t="s">
        <v>3424</v>
      </c>
      <c r="B1594" s="165" t="s">
        <v>3425</v>
      </c>
      <c r="C1594" s="166" t="s">
        <v>379</v>
      </c>
      <c r="D1594" s="167">
        <v>183.23</v>
      </c>
      <c r="E1594" s="167">
        <v>9</v>
      </c>
      <c r="F1594" s="167">
        <v>192.23</v>
      </c>
      <c r="G1594" s="140">
        <v>9</v>
      </c>
    </row>
    <row r="1595" spans="1:7" ht="28.8" x14ac:dyDescent="0.25">
      <c r="A1595" s="164" t="s">
        <v>3426</v>
      </c>
      <c r="B1595" s="165" t="s">
        <v>3427</v>
      </c>
      <c r="C1595" s="166" t="s">
        <v>379</v>
      </c>
      <c r="D1595" s="167">
        <v>104.33</v>
      </c>
      <c r="E1595" s="167">
        <v>25.24</v>
      </c>
      <c r="F1595" s="167">
        <v>129.57</v>
      </c>
      <c r="G1595" s="140">
        <v>9</v>
      </c>
    </row>
    <row r="1596" spans="1:7" ht="28.8" x14ac:dyDescent="0.25">
      <c r="A1596" s="164" t="s">
        <v>3428</v>
      </c>
      <c r="B1596" s="165" t="s">
        <v>3429</v>
      </c>
      <c r="C1596" s="166" t="s">
        <v>379</v>
      </c>
      <c r="D1596" s="167">
        <v>130.65</v>
      </c>
      <c r="E1596" s="167">
        <v>25.24</v>
      </c>
      <c r="F1596" s="167">
        <v>155.88999999999999</v>
      </c>
      <c r="G1596" s="140">
        <v>9</v>
      </c>
    </row>
    <row r="1597" spans="1:7" ht="28.8" x14ac:dyDescent="0.25">
      <c r="A1597" s="164" t="s">
        <v>3430</v>
      </c>
      <c r="B1597" s="165" t="s">
        <v>3431</v>
      </c>
      <c r="C1597" s="166" t="s">
        <v>327</v>
      </c>
      <c r="D1597" s="167">
        <v>4.5999999999999996</v>
      </c>
      <c r="E1597" s="167">
        <v>1.37</v>
      </c>
      <c r="F1597" s="167">
        <v>5.97</v>
      </c>
      <c r="G1597" s="140">
        <v>9</v>
      </c>
    </row>
    <row r="1598" spans="1:7" ht="28.8" x14ac:dyDescent="0.25">
      <c r="A1598" s="164" t="s">
        <v>3432</v>
      </c>
      <c r="B1598" s="165" t="s">
        <v>3433</v>
      </c>
      <c r="C1598" s="166" t="s">
        <v>437</v>
      </c>
      <c r="D1598" s="167">
        <v>477.86</v>
      </c>
      <c r="E1598" s="167"/>
      <c r="F1598" s="167">
        <v>477.86</v>
      </c>
      <c r="G1598" s="140">
        <v>9</v>
      </c>
    </row>
    <row r="1599" spans="1:7" ht="28.8" x14ac:dyDescent="0.25">
      <c r="A1599" s="164" t="s">
        <v>3434</v>
      </c>
      <c r="B1599" s="165" t="s">
        <v>3435</v>
      </c>
      <c r="C1599" s="166" t="s">
        <v>379</v>
      </c>
      <c r="D1599" s="167">
        <v>5.81</v>
      </c>
      <c r="E1599" s="167">
        <v>8.9</v>
      </c>
      <c r="F1599" s="167">
        <v>14.71</v>
      </c>
      <c r="G1599" s="140">
        <v>9</v>
      </c>
    </row>
    <row r="1600" spans="1:7" ht="28.8" x14ac:dyDescent="0.25">
      <c r="A1600" s="164" t="s">
        <v>3436</v>
      </c>
      <c r="B1600" s="165" t="s">
        <v>3437</v>
      </c>
      <c r="C1600" s="166" t="s">
        <v>327</v>
      </c>
      <c r="D1600" s="167">
        <v>0.56000000000000005</v>
      </c>
      <c r="E1600" s="167">
        <v>14.31</v>
      </c>
      <c r="F1600" s="167">
        <v>14.87</v>
      </c>
      <c r="G1600" s="140">
        <v>9</v>
      </c>
    </row>
    <row r="1601" spans="1:7" ht="28.8" x14ac:dyDescent="0.25">
      <c r="A1601" s="164" t="s">
        <v>3438</v>
      </c>
      <c r="B1601" s="165" t="s">
        <v>3439</v>
      </c>
      <c r="C1601" s="166" t="s">
        <v>379</v>
      </c>
      <c r="D1601" s="167">
        <v>98.12</v>
      </c>
      <c r="E1601" s="167">
        <v>13.94</v>
      </c>
      <c r="F1601" s="167">
        <v>112.06</v>
      </c>
      <c r="G1601" s="140">
        <v>9</v>
      </c>
    </row>
    <row r="1602" spans="1:7" x14ac:dyDescent="0.25">
      <c r="A1602" s="164" t="s">
        <v>3440</v>
      </c>
      <c r="B1602" s="165" t="s">
        <v>3441</v>
      </c>
      <c r="C1602" s="166"/>
      <c r="D1602" s="167"/>
      <c r="E1602" s="167"/>
      <c r="F1602" s="167"/>
      <c r="G1602" s="140">
        <v>5</v>
      </c>
    </row>
    <row r="1603" spans="1:7" x14ac:dyDescent="0.25">
      <c r="A1603" s="164" t="s">
        <v>3442</v>
      </c>
      <c r="B1603" s="165" t="s">
        <v>3443</v>
      </c>
      <c r="C1603" s="166" t="s">
        <v>327</v>
      </c>
      <c r="D1603" s="167">
        <v>11.22</v>
      </c>
      <c r="E1603" s="167">
        <v>1.37</v>
      </c>
      <c r="F1603" s="167">
        <v>12.59</v>
      </c>
      <c r="G1603" s="140">
        <v>9</v>
      </c>
    </row>
    <row r="1604" spans="1:7" x14ac:dyDescent="0.25">
      <c r="A1604" s="164" t="s">
        <v>3444</v>
      </c>
      <c r="B1604" s="165" t="s">
        <v>3445</v>
      </c>
      <c r="C1604" s="166" t="s">
        <v>327</v>
      </c>
      <c r="D1604" s="167">
        <v>10.95</v>
      </c>
      <c r="E1604" s="167">
        <v>1.37</v>
      </c>
      <c r="F1604" s="167">
        <v>12.32</v>
      </c>
      <c r="G1604" s="140">
        <v>9</v>
      </c>
    </row>
    <row r="1605" spans="1:7" ht="28.8" x14ac:dyDescent="0.25">
      <c r="A1605" s="164" t="s">
        <v>3446</v>
      </c>
      <c r="B1605" s="165" t="s">
        <v>3447</v>
      </c>
      <c r="C1605" s="166" t="s">
        <v>327</v>
      </c>
      <c r="D1605" s="167">
        <v>21.38</v>
      </c>
      <c r="E1605" s="167">
        <v>1.37</v>
      </c>
      <c r="F1605" s="167">
        <v>22.75</v>
      </c>
      <c r="G1605" s="140">
        <v>9</v>
      </c>
    </row>
    <row r="1606" spans="1:7" ht="28.8" x14ac:dyDescent="0.25">
      <c r="A1606" s="164" t="s">
        <v>3448</v>
      </c>
      <c r="B1606" s="165" t="s">
        <v>3449</v>
      </c>
      <c r="C1606" s="166" t="s">
        <v>437</v>
      </c>
      <c r="D1606" s="167">
        <v>37.08</v>
      </c>
      <c r="E1606" s="167">
        <v>21.69</v>
      </c>
      <c r="F1606" s="167">
        <v>58.77</v>
      </c>
      <c r="G1606" s="140">
        <v>9</v>
      </c>
    </row>
    <row r="1607" spans="1:7" ht="28.8" x14ac:dyDescent="0.25">
      <c r="A1607" s="164" t="s">
        <v>3450</v>
      </c>
      <c r="B1607" s="165" t="s">
        <v>3451</v>
      </c>
      <c r="C1607" s="166" t="s">
        <v>640</v>
      </c>
      <c r="D1607" s="167">
        <v>314.74</v>
      </c>
      <c r="E1607" s="167">
        <v>21.69</v>
      </c>
      <c r="F1607" s="167">
        <v>336.43</v>
      </c>
      <c r="G1607" s="140">
        <v>9</v>
      </c>
    </row>
    <row r="1608" spans="1:7" ht="28.8" x14ac:dyDescent="0.25">
      <c r="A1608" s="164" t="s">
        <v>3452</v>
      </c>
      <c r="B1608" s="165" t="s">
        <v>3453</v>
      </c>
      <c r="C1608" s="166" t="s">
        <v>640</v>
      </c>
      <c r="D1608" s="167">
        <v>647.80999999999995</v>
      </c>
      <c r="E1608" s="167">
        <v>21.69</v>
      </c>
      <c r="F1608" s="167">
        <v>669.5</v>
      </c>
      <c r="G1608" s="140">
        <v>9</v>
      </c>
    </row>
    <row r="1609" spans="1:7" ht="28.8" x14ac:dyDescent="0.25">
      <c r="A1609" s="164" t="s">
        <v>3454</v>
      </c>
      <c r="B1609" s="165" t="s">
        <v>3455</v>
      </c>
      <c r="C1609" s="166" t="s">
        <v>327</v>
      </c>
      <c r="D1609" s="167">
        <v>28.65</v>
      </c>
      <c r="E1609" s="167">
        <v>3.53</v>
      </c>
      <c r="F1609" s="167">
        <v>32.18</v>
      </c>
      <c r="G1609" s="140">
        <v>9</v>
      </c>
    </row>
    <row r="1610" spans="1:7" ht="28.8" x14ac:dyDescent="0.25">
      <c r="A1610" s="164" t="s">
        <v>3456</v>
      </c>
      <c r="B1610" s="165" t="s">
        <v>3457</v>
      </c>
      <c r="C1610" s="166" t="s">
        <v>327</v>
      </c>
      <c r="D1610" s="167">
        <v>770.66</v>
      </c>
      <c r="E1610" s="167">
        <v>4.41</v>
      </c>
      <c r="F1610" s="167">
        <v>775.07</v>
      </c>
      <c r="G1610" s="140">
        <v>9</v>
      </c>
    </row>
    <row r="1611" spans="1:7" x14ac:dyDescent="0.25">
      <c r="A1611" s="164" t="s">
        <v>3458</v>
      </c>
      <c r="B1611" s="165" t="s">
        <v>3459</v>
      </c>
      <c r="C1611" s="166" t="s">
        <v>327</v>
      </c>
      <c r="D1611" s="167">
        <v>148.1</v>
      </c>
      <c r="E1611" s="167">
        <v>75.900000000000006</v>
      </c>
      <c r="F1611" s="167">
        <v>224</v>
      </c>
      <c r="G1611" s="140">
        <v>9</v>
      </c>
    </row>
    <row r="1612" spans="1:7" ht="28.8" x14ac:dyDescent="0.25">
      <c r="A1612" s="164" t="s">
        <v>134</v>
      </c>
      <c r="B1612" s="165" t="s">
        <v>3460</v>
      </c>
      <c r="C1612" s="166" t="s">
        <v>327</v>
      </c>
      <c r="D1612" s="167">
        <v>294.02</v>
      </c>
      <c r="E1612" s="167">
        <v>173.48</v>
      </c>
      <c r="F1612" s="167">
        <v>467.5</v>
      </c>
      <c r="G1612" s="140">
        <v>9</v>
      </c>
    </row>
    <row r="1613" spans="1:7" ht="28.8" x14ac:dyDescent="0.25">
      <c r="A1613" s="164" t="s">
        <v>3461</v>
      </c>
      <c r="B1613" s="165" t="s">
        <v>3462</v>
      </c>
      <c r="C1613" s="166" t="s">
        <v>327</v>
      </c>
      <c r="D1613" s="167">
        <v>203.23</v>
      </c>
      <c r="E1613" s="167">
        <v>19.559999999999999</v>
      </c>
      <c r="F1613" s="167">
        <v>222.79</v>
      </c>
      <c r="G1613" s="140">
        <v>9</v>
      </c>
    </row>
    <row r="1614" spans="1:7" ht="28.8" x14ac:dyDescent="0.25">
      <c r="A1614" s="164" t="s">
        <v>3463</v>
      </c>
      <c r="B1614" s="165" t="s">
        <v>3464</v>
      </c>
      <c r="C1614" s="166" t="s">
        <v>327</v>
      </c>
      <c r="D1614" s="167">
        <v>23.49</v>
      </c>
      <c r="E1614" s="167">
        <v>3.53</v>
      </c>
      <c r="F1614" s="167">
        <v>27.02</v>
      </c>
      <c r="G1614" s="140">
        <v>9</v>
      </c>
    </row>
    <row r="1615" spans="1:7" x14ac:dyDescent="0.25">
      <c r="A1615" s="164" t="s">
        <v>3465</v>
      </c>
      <c r="B1615" s="165" t="s">
        <v>3466</v>
      </c>
      <c r="C1615" s="166"/>
      <c r="D1615" s="167"/>
      <c r="E1615" s="167"/>
      <c r="F1615" s="167"/>
      <c r="G1615" s="140">
        <v>5</v>
      </c>
    </row>
    <row r="1616" spans="1:7" ht="28.8" x14ac:dyDescent="0.25">
      <c r="A1616" s="164" t="s">
        <v>135</v>
      </c>
      <c r="B1616" s="165" t="s">
        <v>3467</v>
      </c>
      <c r="C1616" s="166" t="s">
        <v>327</v>
      </c>
      <c r="D1616" s="167">
        <v>717.79</v>
      </c>
      <c r="E1616" s="167">
        <v>4.41</v>
      </c>
      <c r="F1616" s="167">
        <v>722.2</v>
      </c>
      <c r="G1616" s="140">
        <v>9</v>
      </c>
    </row>
    <row r="1617" spans="1:7" ht="28.8" x14ac:dyDescent="0.25">
      <c r="A1617" s="164" t="s">
        <v>136</v>
      </c>
      <c r="B1617" s="165" t="s">
        <v>3468</v>
      </c>
      <c r="C1617" s="166" t="s">
        <v>327</v>
      </c>
      <c r="D1617" s="167">
        <v>1621.66</v>
      </c>
      <c r="E1617" s="167">
        <v>61.01</v>
      </c>
      <c r="F1617" s="167">
        <v>1682.67</v>
      </c>
      <c r="G1617" s="140">
        <v>9</v>
      </c>
    </row>
    <row r="1618" spans="1:7" ht="28.8" x14ac:dyDescent="0.25">
      <c r="A1618" s="164" t="s">
        <v>3469</v>
      </c>
      <c r="B1618" s="165" t="s">
        <v>3470</v>
      </c>
      <c r="C1618" s="166" t="s">
        <v>327</v>
      </c>
      <c r="D1618" s="167">
        <v>2810.57</v>
      </c>
      <c r="E1618" s="167">
        <v>318.19</v>
      </c>
      <c r="F1618" s="167">
        <v>3128.76</v>
      </c>
      <c r="G1618" s="140">
        <v>9</v>
      </c>
    </row>
    <row r="1619" spans="1:7" ht="28.8" x14ac:dyDescent="0.25">
      <c r="A1619" s="164" t="s">
        <v>137</v>
      </c>
      <c r="B1619" s="165" t="s">
        <v>3471</v>
      </c>
      <c r="C1619" s="166" t="s">
        <v>327</v>
      </c>
      <c r="D1619" s="167">
        <v>1165.06</v>
      </c>
      <c r="E1619" s="167">
        <v>52.19</v>
      </c>
      <c r="F1619" s="167">
        <v>1217.25</v>
      </c>
      <c r="G1619" s="140">
        <v>9</v>
      </c>
    </row>
    <row r="1620" spans="1:7" x14ac:dyDescent="0.25">
      <c r="A1620" s="164" t="s">
        <v>3472</v>
      </c>
      <c r="B1620" s="165" t="s">
        <v>3473</v>
      </c>
      <c r="C1620" s="166"/>
      <c r="D1620" s="167"/>
      <c r="E1620" s="167"/>
      <c r="F1620" s="167"/>
      <c r="G1620" s="140">
        <v>5</v>
      </c>
    </row>
    <row r="1621" spans="1:7" ht="28.8" x14ac:dyDescent="0.25">
      <c r="A1621" s="164" t="s">
        <v>3474</v>
      </c>
      <c r="B1621" s="165" t="s">
        <v>3475</v>
      </c>
      <c r="C1621" s="166" t="s">
        <v>640</v>
      </c>
      <c r="D1621" s="167">
        <v>153813</v>
      </c>
      <c r="E1621" s="167"/>
      <c r="F1621" s="167">
        <v>153813</v>
      </c>
      <c r="G1621" s="140">
        <v>9</v>
      </c>
    </row>
    <row r="1622" spans="1:7" ht="28.8" x14ac:dyDescent="0.25">
      <c r="A1622" s="164" t="s">
        <v>3476</v>
      </c>
      <c r="B1622" s="165" t="s">
        <v>3477</v>
      </c>
      <c r="C1622" s="166" t="s">
        <v>640</v>
      </c>
      <c r="D1622" s="167">
        <v>132390.81</v>
      </c>
      <c r="E1622" s="167"/>
      <c r="F1622" s="167">
        <v>132390.81</v>
      </c>
      <c r="G1622" s="140">
        <v>9</v>
      </c>
    </row>
    <row r="1623" spans="1:7" ht="28.8" x14ac:dyDescent="0.25">
      <c r="A1623" s="164" t="s">
        <v>3478</v>
      </c>
      <c r="B1623" s="165" t="s">
        <v>3479</v>
      </c>
      <c r="C1623" s="166" t="s">
        <v>640</v>
      </c>
      <c r="D1623" s="167">
        <v>37059.18</v>
      </c>
      <c r="E1623" s="167"/>
      <c r="F1623" s="167">
        <v>37059.18</v>
      </c>
      <c r="G1623" s="140">
        <v>9</v>
      </c>
    </row>
    <row r="1624" spans="1:7" ht="28.8" x14ac:dyDescent="0.25">
      <c r="A1624" s="164" t="s">
        <v>3480</v>
      </c>
      <c r="B1624" s="165" t="s">
        <v>3481</v>
      </c>
      <c r="C1624" s="166" t="s">
        <v>640</v>
      </c>
      <c r="D1624" s="167">
        <v>38720.03</v>
      </c>
      <c r="E1624" s="167"/>
      <c r="F1624" s="167">
        <v>38720.03</v>
      </c>
      <c r="G1624" s="140">
        <v>9</v>
      </c>
    </row>
    <row r="1625" spans="1:7" x14ac:dyDescent="0.25">
      <c r="A1625" s="164" t="s">
        <v>3482</v>
      </c>
      <c r="B1625" s="165" t="s">
        <v>138</v>
      </c>
      <c r="C1625" s="166"/>
      <c r="D1625" s="167"/>
      <c r="E1625" s="167"/>
      <c r="F1625" s="167"/>
      <c r="G1625" s="140">
        <v>2</v>
      </c>
    </row>
    <row r="1626" spans="1:7" x14ac:dyDescent="0.25">
      <c r="A1626" s="164" t="s">
        <v>3483</v>
      </c>
      <c r="B1626" s="165" t="s">
        <v>3484</v>
      </c>
      <c r="C1626" s="166"/>
      <c r="D1626" s="167"/>
      <c r="E1626" s="167"/>
      <c r="F1626" s="167"/>
      <c r="G1626" s="140">
        <v>5</v>
      </c>
    </row>
    <row r="1627" spans="1:7" x14ac:dyDescent="0.25">
      <c r="A1627" s="164" t="s">
        <v>3485</v>
      </c>
      <c r="B1627" s="165" t="s">
        <v>3486</v>
      </c>
      <c r="C1627" s="166" t="s">
        <v>379</v>
      </c>
      <c r="D1627" s="167">
        <v>20.46</v>
      </c>
      <c r="E1627" s="167">
        <v>3.53</v>
      </c>
      <c r="F1627" s="167">
        <v>23.99</v>
      </c>
      <c r="G1627" s="140">
        <v>9</v>
      </c>
    </row>
    <row r="1628" spans="1:7" x14ac:dyDescent="0.25">
      <c r="A1628" s="164" t="s">
        <v>3487</v>
      </c>
      <c r="B1628" s="165" t="s">
        <v>3488</v>
      </c>
      <c r="C1628" s="166" t="s">
        <v>379</v>
      </c>
      <c r="D1628" s="167">
        <v>27.84</v>
      </c>
      <c r="E1628" s="167">
        <v>3.53</v>
      </c>
      <c r="F1628" s="167">
        <v>31.37</v>
      </c>
      <c r="G1628" s="140">
        <v>9</v>
      </c>
    </row>
    <row r="1629" spans="1:7" x14ac:dyDescent="0.25">
      <c r="A1629" s="164" t="s">
        <v>3489</v>
      </c>
      <c r="B1629" s="165" t="s">
        <v>3490</v>
      </c>
      <c r="C1629" s="166" t="s">
        <v>462</v>
      </c>
      <c r="D1629" s="167">
        <v>570.5</v>
      </c>
      <c r="E1629" s="167">
        <v>49.39</v>
      </c>
      <c r="F1629" s="167">
        <v>619.89</v>
      </c>
      <c r="G1629" s="140">
        <v>9</v>
      </c>
    </row>
    <row r="1630" spans="1:7" ht="28.8" x14ac:dyDescent="0.25">
      <c r="A1630" s="164" t="s">
        <v>3491</v>
      </c>
      <c r="B1630" s="165" t="s">
        <v>3492</v>
      </c>
      <c r="C1630" s="166" t="s">
        <v>379</v>
      </c>
      <c r="D1630" s="167">
        <v>146.74</v>
      </c>
      <c r="E1630" s="167">
        <v>6.5</v>
      </c>
      <c r="F1630" s="167">
        <v>153.24</v>
      </c>
      <c r="G1630" s="140">
        <v>9</v>
      </c>
    </row>
    <row r="1631" spans="1:7" ht="28.8" x14ac:dyDescent="0.25">
      <c r="A1631" s="164" t="s">
        <v>3493</v>
      </c>
      <c r="B1631" s="165" t="s">
        <v>3494</v>
      </c>
      <c r="C1631" s="166" t="s">
        <v>379</v>
      </c>
      <c r="D1631" s="167">
        <v>17.66</v>
      </c>
      <c r="E1631" s="167">
        <v>9.59</v>
      </c>
      <c r="F1631" s="167">
        <v>27.25</v>
      </c>
      <c r="G1631" s="140">
        <v>9</v>
      </c>
    </row>
    <row r="1632" spans="1:7" ht="28.8" x14ac:dyDescent="0.25">
      <c r="A1632" s="164" t="s">
        <v>3495</v>
      </c>
      <c r="B1632" s="165" t="s">
        <v>3496</v>
      </c>
      <c r="C1632" s="166" t="s">
        <v>379</v>
      </c>
      <c r="D1632" s="167">
        <v>89.94</v>
      </c>
      <c r="E1632" s="167"/>
      <c r="F1632" s="167">
        <v>89.94</v>
      </c>
      <c r="G1632" s="140">
        <v>9</v>
      </c>
    </row>
    <row r="1633" spans="1:7" ht="28.8" x14ac:dyDescent="0.25">
      <c r="A1633" s="164" t="s">
        <v>3497</v>
      </c>
      <c r="B1633" s="165" t="s">
        <v>3498</v>
      </c>
      <c r="C1633" s="166" t="s">
        <v>379</v>
      </c>
      <c r="D1633" s="167">
        <v>1225.79</v>
      </c>
      <c r="E1633" s="167"/>
      <c r="F1633" s="167">
        <v>1225.79</v>
      </c>
      <c r="G1633" s="140">
        <v>9</v>
      </c>
    </row>
    <row r="1634" spans="1:7" ht="28.8" x14ac:dyDescent="0.25">
      <c r="A1634" s="164" t="s">
        <v>3499</v>
      </c>
      <c r="B1634" s="165" t="s">
        <v>3500</v>
      </c>
      <c r="C1634" s="166" t="s">
        <v>379</v>
      </c>
      <c r="D1634" s="167">
        <v>79.77</v>
      </c>
      <c r="E1634" s="167">
        <v>26.02</v>
      </c>
      <c r="F1634" s="167">
        <v>105.79</v>
      </c>
      <c r="G1634" s="140">
        <v>9</v>
      </c>
    </row>
    <row r="1635" spans="1:7" ht="43.2" x14ac:dyDescent="0.25">
      <c r="A1635" s="164" t="s">
        <v>3501</v>
      </c>
      <c r="B1635" s="165" t="s">
        <v>3502</v>
      </c>
      <c r="C1635" s="166" t="s">
        <v>379</v>
      </c>
      <c r="D1635" s="167">
        <v>536.61</v>
      </c>
      <c r="E1635" s="167"/>
      <c r="F1635" s="167">
        <v>536.61</v>
      </c>
      <c r="G1635" s="140">
        <v>9</v>
      </c>
    </row>
    <row r="1636" spans="1:7" x14ac:dyDescent="0.25">
      <c r="A1636" s="164" t="s">
        <v>3503</v>
      </c>
      <c r="B1636" s="165" t="s">
        <v>3504</v>
      </c>
      <c r="C1636" s="166"/>
      <c r="D1636" s="167"/>
      <c r="E1636" s="167"/>
      <c r="F1636" s="167"/>
      <c r="G1636" s="140">
        <v>5</v>
      </c>
    </row>
    <row r="1637" spans="1:7" x14ac:dyDescent="0.25">
      <c r="A1637" s="164" t="s">
        <v>3505</v>
      </c>
      <c r="B1637" s="165" t="s">
        <v>3506</v>
      </c>
      <c r="C1637" s="166" t="s">
        <v>437</v>
      </c>
      <c r="D1637" s="167">
        <v>1.51</v>
      </c>
      <c r="E1637" s="167">
        <v>6.43</v>
      </c>
      <c r="F1637" s="167">
        <v>7.94</v>
      </c>
      <c r="G1637" s="140">
        <v>9</v>
      </c>
    </row>
    <row r="1638" spans="1:7" x14ac:dyDescent="0.25">
      <c r="A1638" s="164" t="s">
        <v>3507</v>
      </c>
      <c r="B1638" s="165" t="s">
        <v>3508</v>
      </c>
      <c r="C1638" s="166" t="s">
        <v>437</v>
      </c>
      <c r="D1638" s="167">
        <v>68.94</v>
      </c>
      <c r="E1638" s="167">
        <v>6.43</v>
      </c>
      <c r="F1638" s="167">
        <v>75.37</v>
      </c>
      <c r="G1638" s="140">
        <v>9</v>
      </c>
    </row>
    <row r="1639" spans="1:7" ht="28.8" x14ac:dyDescent="0.25">
      <c r="A1639" s="164" t="s">
        <v>3509</v>
      </c>
      <c r="B1639" s="165" t="s">
        <v>3510</v>
      </c>
      <c r="C1639" s="166" t="s">
        <v>437</v>
      </c>
      <c r="D1639" s="167">
        <v>5.41</v>
      </c>
      <c r="E1639" s="167">
        <v>2.69</v>
      </c>
      <c r="F1639" s="167">
        <v>8.1</v>
      </c>
      <c r="G1639" s="140">
        <v>9</v>
      </c>
    </row>
    <row r="1640" spans="1:7" x14ac:dyDescent="0.25">
      <c r="A1640" s="164" t="s">
        <v>3511</v>
      </c>
      <c r="B1640" s="165" t="s">
        <v>3512</v>
      </c>
      <c r="C1640" s="166" t="s">
        <v>3513</v>
      </c>
      <c r="D1640" s="167">
        <v>0.15</v>
      </c>
      <c r="E1640" s="167">
        <v>0.05</v>
      </c>
      <c r="F1640" s="167">
        <v>0.2</v>
      </c>
      <c r="G1640" s="140">
        <v>9</v>
      </c>
    </row>
    <row r="1641" spans="1:7" x14ac:dyDescent="0.25">
      <c r="A1641" s="164" t="s">
        <v>3514</v>
      </c>
      <c r="B1641" s="165" t="s">
        <v>3515</v>
      </c>
      <c r="C1641" s="166" t="s">
        <v>437</v>
      </c>
      <c r="D1641" s="167">
        <v>7.36</v>
      </c>
      <c r="E1641" s="167">
        <v>4.3</v>
      </c>
      <c r="F1641" s="167">
        <v>11.66</v>
      </c>
      <c r="G1641" s="140">
        <v>9</v>
      </c>
    </row>
    <row r="1642" spans="1:7" x14ac:dyDescent="0.25">
      <c r="A1642" s="164" t="s">
        <v>3516</v>
      </c>
      <c r="B1642" s="165" t="s">
        <v>3517</v>
      </c>
      <c r="C1642" s="166" t="s">
        <v>3513</v>
      </c>
      <c r="D1642" s="167">
        <v>0.19</v>
      </c>
      <c r="E1642" s="167">
        <v>0.11</v>
      </c>
      <c r="F1642" s="167">
        <v>0.3</v>
      </c>
      <c r="G1642" s="140">
        <v>9</v>
      </c>
    </row>
    <row r="1643" spans="1:7" ht="28.8" x14ac:dyDescent="0.25">
      <c r="A1643" s="164" t="s">
        <v>3518</v>
      </c>
      <c r="B1643" s="165" t="s">
        <v>3519</v>
      </c>
      <c r="C1643" s="166" t="s">
        <v>437</v>
      </c>
      <c r="D1643" s="167">
        <v>207.24</v>
      </c>
      <c r="E1643" s="167">
        <v>3.91</v>
      </c>
      <c r="F1643" s="167">
        <v>211.15</v>
      </c>
      <c r="G1643" s="140">
        <v>9</v>
      </c>
    </row>
    <row r="1644" spans="1:7" ht="28.8" x14ac:dyDescent="0.25">
      <c r="A1644" s="164" t="s">
        <v>3520</v>
      </c>
      <c r="B1644" s="165" t="s">
        <v>3521</v>
      </c>
      <c r="C1644" s="166" t="s">
        <v>437</v>
      </c>
      <c r="D1644" s="167">
        <v>286.61</v>
      </c>
      <c r="E1644" s="167">
        <v>3.91</v>
      </c>
      <c r="F1644" s="167">
        <v>290.52</v>
      </c>
      <c r="G1644" s="140">
        <v>9</v>
      </c>
    </row>
    <row r="1645" spans="1:7" ht="43.2" x14ac:dyDescent="0.25">
      <c r="A1645" s="164" t="s">
        <v>3522</v>
      </c>
      <c r="B1645" s="165" t="s">
        <v>3523</v>
      </c>
      <c r="C1645" s="166" t="s">
        <v>437</v>
      </c>
      <c r="D1645" s="167">
        <v>101.44</v>
      </c>
      <c r="E1645" s="167">
        <v>3.91</v>
      </c>
      <c r="F1645" s="167">
        <v>105.35</v>
      </c>
      <c r="G1645" s="140">
        <v>9</v>
      </c>
    </row>
    <row r="1646" spans="1:7" ht="43.2" x14ac:dyDescent="0.25">
      <c r="A1646" s="164" t="s">
        <v>3524</v>
      </c>
      <c r="B1646" s="165" t="s">
        <v>3525</v>
      </c>
      <c r="C1646" s="166" t="s">
        <v>437</v>
      </c>
      <c r="D1646" s="167">
        <v>101.71</v>
      </c>
      <c r="E1646" s="167">
        <v>3.91</v>
      </c>
      <c r="F1646" s="167">
        <v>105.62</v>
      </c>
      <c r="G1646" s="140">
        <v>9</v>
      </c>
    </row>
    <row r="1647" spans="1:7" x14ac:dyDescent="0.25">
      <c r="A1647" s="164" t="s">
        <v>3526</v>
      </c>
      <c r="B1647" s="165" t="s">
        <v>3527</v>
      </c>
      <c r="C1647" s="166"/>
      <c r="D1647" s="167"/>
      <c r="E1647" s="167"/>
      <c r="F1647" s="167"/>
      <c r="G1647" s="140">
        <v>5</v>
      </c>
    </row>
    <row r="1648" spans="1:7" ht="28.8" x14ac:dyDescent="0.25">
      <c r="A1648" s="164" t="s">
        <v>3528</v>
      </c>
      <c r="B1648" s="165" t="s">
        <v>3529</v>
      </c>
      <c r="C1648" s="166" t="s">
        <v>379</v>
      </c>
      <c r="D1648" s="167">
        <v>9.7899999999999991</v>
      </c>
      <c r="E1648" s="167">
        <v>2.65</v>
      </c>
      <c r="F1648" s="167">
        <v>12.44</v>
      </c>
      <c r="G1648" s="140">
        <v>9</v>
      </c>
    </row>
    <row r="1649" spans="1:7" ht="28.8" x14ac:dyDescent="0.25">
      <c r="A1649" s="164" t="s">
        <v>3530</v>
      </c>
      <c r="B1649" s="165" t="s">
        <v>3531</v>
      </c>
      <c r="C1649" s="166" t="s">
        <v>379</v>
      </c>
      <c r="D1649" s="167">
        <v>20.99</v>
      </c>
      <c r="E1649" s="167">
        <v>2.65</v>
      </c>
      <c r="F1649" s="167">
        <v>23.64</v>
      </c>
      <c r="G1649" s="140">
        <v>9</v>
      </c>
    </row>
    <row r="1650" spans="1:7" x14ac:dyDescent="0.25">
      <c r="A1650" s="164" t="s">
        <v>3532</v>
      </c>
      <c r="B1650" s="165" t="s">
        <v>3533</v>
      </c>
      <c r="C1650" s="166" t="s">
        <v>437</v>
      </c>
      <c r="D1650" s="167">
        <v>50.75</v>
      </c>
      <c r="E1650" s="167">
        <v>18.18</v>
      </c>
      <c r="F1650" s="167">
        <v>68.930000000000007</v>
      </c>
      <c r="G1650" s="140">
        <v>9</v>
      </c>
    </row>
    <row r="1651" spans="1:7" x14ac:dyDescent="0.25">
      <c r="A1651" s="164" t="s">
        <v>3534</v>
      </c>
      <c r="B1651" s="165" t="s">
        <v>3535</v>
      </c>
      <c r="C1651" s="166" t="s">
        <v>437</v>
      </c>
      <c r="D1651" s="167">
        <v>105.28</v>
      </c>
      <c r="E1651" s="167">
        <v>18.18</v>
      </c>
      <c r="F1651" s="167">
        <v>123.46</v>
      </c>
      <c r="G1651" s="140">
        <v>9</v>
      </c>
    </row>
    <row r="1652" spans="1:7" ht="28.8" x14ac:dyDescent="0.25">
      <c r="A1652" s="164" t="s">
        <v>3536</v>
      </c>
      <c r="B1652" s="165" t="s">
        <v>3537</v>
      </c>
      <c r="C1652" s="166" t="s">
        <v>437</v>
      </c>
      <c r="D1652" s="167">
        <v>180.61</v>
      </c>
      <c r="E1652" s="167"/>
      <c r="F1652" s="167">
        <v>180.61</v>
      </c>
      <c r="G1652" s="140">
        <v>9</v>
      </c>
    </row>
    <row r="1653" spans="1:7" ht="28.8" x14ac:dyDescent="0.25">
      <c r="A1653" s="164" t="s">
        <v>3538</v>
      </c>
      <c r="B1653" s="165" t="s">
        <v>3539</v>
      </c>
      <c r="C1653" s="166" t="s">
        <v>437</v>
      </c>
      <c r="D1653" s="167">
        <v>399.7</v>
      </c>
      <c r="E1653" s="167"/>
      <c r="F1653" s="167">
        <v>399.7</v>
      </c>
      <c r="G1653" s="140">
        <v>9</v>
      </c>
    </row>
    <row r="1654" spans="1:7" ht="28.8" x14ac:dyDescent="0.25">
      <c r="A1654" s="164" t="s">
        <v>3540</v>
      </c>
      <c r="B1654" s="165" t="s">
        <v>3541</v>
      </c>
      <c r="C1654" s="166" t="s">
        <v>437</v>
      </c>
      <c r="D1654" s="167">
        <v>798.91</v>
      </c>
      <c r="E1654" s="167">
        <v>8.82</v>
      </c>
      <c r="F1654" s="167">
        <v>807.73</v>
      </c>
      <c r="G1654" s="140">
        <v>9</v>
      </c>
    </row>
    <row r="1655" spans="1:7" ht="28.8" x14ac:dyDescent="0.25">
      <c r="A1655" s="164" t="s">
        <v>3542</v>
      </c>
      <c r="B1655" s="165" t="s">
        <v>3543</v>
      </c>
      <c r="C1655" s="166" t="s">
        <v>437</v>
      </c>
      <c r="D1655" s="167">
        <v>1215.8399999999999</v>
      </c>
      <c r="E1655" s="167">
        <v>8.82</v>
      </c>
      <c r="F1655" s="167">
        <v>1224.6600000000001</v>
      </c>
      <c r="G1655" s="140">
        <v>9</v>
      </c>
    </row>
    <row r="1656" spans="1:7" x14ac:dyDescent="0.25">
      <c r="A1656" s="164" t="s">
        <v>3544</v>
      </c>
      <c r="B1656" s="165" t="s">
        <v>3545</v>
      </c>
      <c r="C1656" s="166" t="s">
        <v>437</v>
      </c>
      <c r="D1656" s="167">
        <v>268.56</v>
      </c>
      <c r="E1656" s="167"/>
      <c r="F1656" s="167">
        <v>268.56</v>
      </c>
      <c r="G1656" s="140">
        <v>9</v>
      </c>
    </row>
    <row r="1657" spans="1:7" x14ac:dyDescent="0.25">
      <c r="A1657" s="164" t="s">
        <v>3546</v>
      </c>
      <c r="B1657" s="165" t="s">
        <v>3547</v>
      </c>
      <c r="C1657" s="166"/>
      <c r="D1657" s="167"/>
      <c r="E1657" s="167"/>
      <c r="F1657" s="167"/>
      <c r="G1657" s="140">
        <v>5</v>
      </c>
    </row>
    <row r="1658" spans="1:7" x14ac:dyDescent="0.25">
      <c r="A1658" s="164" t="s">
        <v>3548</v>
      </c>
      <c r="B1658" s="165" t="s">
        <v>3549</v>
      </c>
      <c r="C1658" s="166" t="s">
        <v>886</v>
      </c>
      <c r="D1658" s="167">
        <v>12.6</v>
      </c>
      <c r="E1658" s="167">
        <v>11.73</v>
      </c>
      <c r="F1658" s="167">
        <v>24.33</v>
      </c>
      <c r="G1658" s="140">
        <v>9</v>
      </c>
    </row>
    <row r="1659" spans="1:7" x14ac:dyDescent="0.25">
      <c r="A1659" s="164" t="s">
        <v>3550</v>
      </c>
      <c r="B1659" s="165" t="s">
        <v>3551</v>
      </c>
      <c r="C1659" s="166" t="s">
        <v>3552</v>
      </c>
      <c r="D1659" s="167">
        <v>129.82</v>
      </c>
      <c r="E1659" s="167">
        <v>7.83</v>
      </c>
      <c r="F1659" s="167">
        <v>137.65</v>
      </c>
      <c r="G1659" s="140">
        <v>9</v>
      </c>
    </row>
    <row r="1660" spans="1:7" x14ac:dyDescent="0.25">
      <c r="A1660" s="164" t="s">
        <v>296</v>
      </c>
      <c r="B1660" s="165" t="s">
        <v>3553</v>
      </c>
      <c r="C1660" s="166"/>
      <c r="D1660" s="167"/>
      <c r="E1660" s="167"/>
      <c r="F1660" s="167"/>
      <c r="G1660" s="140">
        <v>5</v>
      </c>
    </row>
    <row r="1661" spans="1:7" ht="28.8" x14ac:dyDescent="0.25">
      <c r="A1661" s="164" t="s">
        <v>3554</v>
      </c>
      <c r="B1661" s="165" t="s">
        <v>3555</v>
      </c>
      <c r="C1661" s="166" t="s">
        <v>437</v>
      </c>
      <c r="D1661" s="167">
        <v>4.55</v>
      </c>
      <c r="E1661" s="167">
        <v>2.38</v>
      </c>
      <c r="F1661" s="167">
        <v>6.93</v>
      </c>
      <c r="G1661" s="140">
        <v>9</v>
      </c>
    </row>
    <row r="1662" spans="1:7" ht="28.8" x14ac:dyDescent="0.25">
      <c r="A1662" s="164" t="s">
        <v>3556</v>
      </c>
      <c r="B1662" s="165" t="s">
        <v>3557</v>
      </c>
      <c r="C1662" s="166" t="s">
        <v>437</v>
      </c>
      <c r="D1662" s="167">
        <v>9.1300000000000008</v>
      </c>
      <c r="E1662" s="167">
        <v>4.7699999999999996</v>
      </c>
      <c r="F1662" s="167">
        <v>13.9</v>
      </c>
      <c r="G1662" s="140">
        <v>9</v>
      </c>
    </row>
    <row r="1663" spans="1:7" ht="28.8" x14ac:dyDescent="0.25">
      <c r="A1663" s="164" t="s">
        <v>3558</v>
      </c>
      <c r="B1663" s="165" t="s">
        <v>3559</v>
      </c>
      <c r="C1663" s="166" t="s">
        <v>437</v>
      </c>
      <c r="D1663" s="167">
        <v>13.7</v>
      </c>
      <c r="E1663" s="167">
        <v>7.15</v>
      </c>
      <c r="F1663" s="167">
        <v>20.85</v>
      </c>
      <c r="G1663" s="140">
        <v>9</v>
      </c>
    </row>
    <row r="1664" spans="1:7" ht="28.8" x14ac:dyDescent="0.25">
      <c r="A1664" s="164" t="s">
        <v>3560</v>
      </c>
      <c r="B1664" s="165" t="s">
        <v>3561</v>
      </c>
      <c r="C1664" s="166" t="s">
        <v>437</v>
      </c>
      <c r="D1664" s="167">
        <v>18.260000000000002</v>
      </c>
      <c r="E1664" s="167">
        <v>9.5299999999999994</v>
      </c>
      <c r="F1664" s="167">
        <v>27.79</v>
      </c>
      <c r="G1664" s="140">
        <v>9</v>
      </c>
    </row>
    <row r="1665" spans="1:7" ht="28.8" x14ac:dyDescent="0.25">
      <c r="A1665" s="164" t="s">
        <v>3562</v>
      </c>
      <c r="B1665" s="165" t="s">
        <v>3563</v>
      </c>
      <c r="C1665" s="166" t="s">
        <v>437</v>
      </c>
      <c r="D1665" s="167">
        <v>27.43</v>
      </c>
      <c r="E1665" s="167">
        <v>14.31</v>
      </c>
      <c r="F1665" s="167">
        <v>41.74</v>
      </c>
      <c r="G1665" s="140">
        <v>9</v>
      </c>
    </row>
    <row r="1666" spans="1:7" ht="28.8" x14ac:dyDescent="0.25">
      <c r="A1666" s="164" t="s">
        <v>3564</v>
      </c>
      <c r="B1666" s="165" t="s">
        <v>3565</v>
      </c>
      <c r="C1666" s="166" t="s">
        <v>437</v>
      </c>
      <c r="D1666" s="167">
        <v>27.22</v>
      </c>
      <c r="E1666" s="167">
        <v>1.47</v>
      </c>
      <c r="F1666" s="167">
        <v>28.69</v>
      </c>
      <c r="G1666" s="140">
        <v>9</v>
      </c>
    </row>
    <row r="1667" spans="1:7" ht="28.8" x14ac:dyDescent="0.25">
      <c r="A1667" s="164" t="s">
        <v>3566</v>
      </c>
      <c r="B1667" s="165" t="s">
        <v>3567</v>
      </c>
      <c r="C1667" s="166" t="s">
        <v>437</v>
      </c>
      <c r="D1667" s="167">
        <v>49.09</v>
      </c>
      <c r="E1667" s="167">
        <v>2.06</v>
      </c>
      <c r="F1667" s="167">
        <v>51.15</v>
      </c>
      <c r="G1667" s="140">
        <v>9</v>
      </c>
    </row>
    <row r="1668" spans="1:7" ht="28.8" x14ac:dyDescent="0.25">
      <c r="A1668" s="164" t="s">
        <v>3568</v>
      </c>
      <c r="B1668" s="165" t="s">
        <v>3569</v>
      </c>
      <c r="C1668" s="166" t="s">
        <v>437</v>
      </c>
      <c r="D1668" s="167">
        <v>73.010000000000005</v>
      </c>
      <c r="E1668" s="167">
        <v>2.65</v>
      </c>
      <c r="F1668" s="167">
        <v>75.66</v>
      </c>
      <c r="G1668" s="140">
        <v>9</v>
      </c>
    </row>
    <row r="1669" spans="1:7" x14ac:dyDescent="0.25">
      <c r="A1669" s="164" t="s">
        <v>297</v>
      </c>
      <c r="B1669" s="165" t="s">
        <v>3570</v>
      </c>
      <c r="C1669" s="166"/>
      <c r="D1669" s="167"/>
      <c r="E1669" s="167"/>
      <c r="F1669" s="167"/>
      <c r="G1669" s="140">
        <v>5</v>
      </c>
    </row>
    <row r="1670" spans="1:7" x14ac:dyDescent="0.25">
      <c r="A1670" s="164" t="s">
        <v>3571</v>
      </c>
      <c r="B1670" s="165" t="s">
        <v>3572</v>
      </c>
      <c r="C1670" s="166" t="s">
        <v>379</v>
      </c>
      <c r="D1670" s="167">
        <v>34.31</v>
      </c>
      <c r="E1670" s="167">
        <v>9.98</v>
      </c>
      <c r="F1670" s="167">
        <v>44.29</v>
      </c>
      <c r="G1670" s="140">
        <v>9</v>
      </c>
    </row>
    <row r="1671" spans="1:7" ht="28.8" x14ac:dyDescent="0.25">
      <c r="A1671" s="164" t="s">
        <v>3573</v>
      </c>
      <c r="B1671" s="165" t="s">
        <v>3574</v>
      </c>
      <c r="C1671" s="166" t="s">
        <v>437</v>
      </c>
      <c r="D1671" s="167">
        <v>1.48</v>
      </c>
      <c r="E1671" s="167">
        <v>9.98</v>
      </c>
      <c r="F1671" s="167">
        <v>11.46</v>
      </c>
      <c r="G1671" s="140">
        <v>9</v>
      </c>
    </row>
    <row r="1672" spans="1:7" ht="28.8" x14ac:dyDescent="0.25">
      <c r="A1672" s="164" t="s">
        <v>3575</v>
      </c>
      <c r="B1672" s="165" t="s">
        <v>3576</v>
      </c>
      <c r="C1672" s="166" t="s">
        <v>437</v>
      </c>
      <c r="D1672" s="167">
        <v>2.21</v>
      </c>
      <c r="E1672" s="167">
        <v>9.98</v>
      </c>
      <c r="F1672" s="167">
        <v>12.19</v>
      </c>
      <c r="G1672" s="140">
        <v>9</v>
      </c>
    </row>
    <row r="1673" spans="1:7" ht="28.8" x14ac:dyDescent="0.25">
      <c r="A1673" s="164" t="s">
        <v>3577</v>
      </c>
      <c r="B1673" s="165" t="s">
        <v>3578</v>
      </c>
      <c r="C1673" s="166" t="s">
        <v>437</v>
      </c>
      <c r="D1673" s="167">
        <v>2.74</v>
      </c>
      <c r="E1673" s="167">
        <v>9.98</v>
      </c>
      <c r="F1673" s="167">
        <v>12.72</v>
      </c>
      <c r="G1673" s="140">
        <v>9</v>
      </c>
    </row>
    <row r="1674" spans="1:7" ht="28.8" x14ac:dyDescent="0.25">
      <c r="A1674" s="164" t="s">
        <v>3579</v>
      </c>
      <c r="B1674" s="165" t="s">
        <v>3580</v>
      </c>
      <c r="C1674" s="166" t="s">
        <v>437</v>
      </c>
      <c r="D1674" s="167">
        <v>3.16</v>
      </c>
      <c r="E1674" s="167">
        <v>9.98</v>
      </c>
      <c r="F1674" s="167">
        <v>13.14</v>
      </c>
      <c r="G1674" s="140">
        <v>9</v>
      </c>
    </row>
    <row r="1675" spans="1:7" ht="28.8" x14ac:dyDescent="0.25">
      <c r="A1675" s="164" t="s">
        <v>3581</v>
      </c>
      <c r="B1675" s="165" t="s">
        <v>3582</v>
      </c>
      <c r="C1675" s="166" t="s">
        <v>437</v>
      </c>
      <c r="D1675" s="167">
        <v>6.2</v>
      </c>
      <c r="E1675" s="167">
        <v>9.98</v>
      </c>
      <c r="F1675" s="167">
        <v>16.18</v>
      </c>
      <c r="G1675" s="140">
        <v>9</v>
      </c>
    </row>
    <row r="1676" spans="1:7" ht="28.8" x14ac:dyDescent="0.25">
      <c r="A1676" s="164" t="s">
        <v>3583</v>
      </c>
      <c r="B1676" s="165" t="s">
        <v>3584</v>
      </c>
      <c r="C1676" s="166" t="s">
        <v>437</v>
      </c>
      <c r="D1676" s="167">
        <v>7.51</v>
      </c>
      <c r="E1676" s="167">
        <v>9.98</v>
      </c>
      <c r="F1676" s="167">
        <v>17.489999999999998</v>
      </c>
      <c r="G1676" s="140">
        <v>9</v>
      </c>
    </row>
    <row r="1677" spans="1:7" ht="28.8" x14ac:dyDescent="0.25">
      <c r="A1677" s="164" t="s">
        <v>3585</v>
      </c>
      <c r="B1677" s="165" t="s">
        <v>3586</v>
      </c>
      <c r="C1677" s="166" t="s">
        <v>437</v>
      </c>
      <c r="D1677" s="167">
        <v>6.71</v>
      </c>
      <c r="E1677" s="167">
        <v>9.98</v>
      </c>
      <c r="F1677" s="167">
        <v>16.690000000000001</v>
      </c>
      <c r="G1677" s="140">
        <v>9</v>
      </c>
    </row>
    <row r="1678" spans="1:7" ht="28.8" x14ac:dyDescent="0.25">
      <c r="A1678" s="164" t="s">
        <v>3587</v>
      </c>
      <c r="B1678" s="165" t="s">
        <v>3588</v>
      </c>
      <c r="C1678" s="166" t="s">
        <v>437</v>
      </c>
      <c r="D1678" s="167">
        <v>6.87</v>
      </c>
      <c r="E1678" s="167">
        <v>9.98</v>
      </c>
      <c r="F1678" s="167">
        <v>16.850000000000001</v>
      </c>
      <c r="G1678" s="140">
        <v>9</v>
      </c>
    </row>
    <row r="1679" spans="1:7" ht="28.8" x14ac:dyDescent="0.25">
      <c r="A1679" s="164" t="s">
        <v>3589</v>
      </c>
      <c r="B1679" s="165" t="s">
        <v>3590</v>
      </c>
      <c r="C1679" s="166" t="s">
        <v>437</v>
      </c>
      <c r="D1679" s="167">
        <v>8.2200000000000006</v>
      </c>
      <c r="E1679" s="167">
        <v>9.98</v>
      </c>
      <c r="F1679" s="167">
        <v>18.2</v>
      </c>
      <c r="G1679" s="140">
        <v>9</v>
      </c>
    </row>
    <row r="1680" spans="1:7" ht="28.8" x14ac:dyDescent="0.25">
      <c r="A1680" s="164" t="s">
        <v>3591</v>
      </c>
      <c r="B1680" s="165" t="s">
        <v>3592</v>
      </c>
      <c r="C1680" s="166" t="s">
        <v>437</v>
      </c>
      <c r="D1680" s="167">
        <v>9.16</v>
      </c>
      <c r="E1680" s="167">
        <v>9.98</v>
      </c>
      <c r="F1680" s="167">
        <v>19.14</v>
      </c>
      <c r="G1680" s="140">
        <v>9</v>
      </c>
    </row>
    <row r="1681" spans="1:7" ht="28.8" x14ac:dyDescent="0.25">
      <c r="A1681" s="164" t="s">
        <v>3593</v>
      </c>
      <c r="B1681" s="165" t="s">
        <v>3594</v>
      </c>
      <c r="C1681" s="166" t="s">
        <v>437</v>
      </c>
      <c r="D1681" s="167">
        <v>21.73</v>
      </c>
      <c r="E1681" s="167">
        <v>9.98</v>
      </c>
      <c r="F1681" s="167">
        <v>31.71</v>
      </c>
      <c r="G1681" s="140">
        <v>9</v>
      </c>
    </row>
    <row r="1682" spans="1:7" ht="28.8" x14ac:dyDescent="0.25">
      <c r="A1682" s="164" t="s">
        <v>3595</v>
      </c>
      <c r="B1682" s="165" t="s">
        <v>3596</v>
      </c>
      <c r="C1682" s="166" t="s">
        <v>437</v>
      </c>
      <c r="D1682" s="167">
        <v>26.15</v>
      </c>
      <c r="E1682" s="167">
        <v>9.98</v>
      </c>
      <c r="F1682" s="167">
        <v>36.130000000000003</v>
      </c>
      <c r="G1682" s="140">
        <v>9</v>
      </c>
    </row>
    <row r="1683" spans="1:7" ht="28.8" x14ac:dyDescent="0.25">
      <c r="A1683" s="164" t="s">
        <v>3597</v>
      </c>
      <c r="B1683" s="165" t="s">
        <v>3598</v>
      </c>
      <c r="C1683" s="166" t="s">
        <v>437</v>
      </c>
      <c r="D1683" s="167">
        <v>30.41</v>
      </c>
      <c r="E1683" s="167">
        <v>9.98</v>
      </c>
      <c r="F1683" s="167">
        <v>40.39</v>
      </c>
      <c r="G1683" s="140">
        <v>9</v>
      </c>
    </row>
    <row r="1684" spans="1:7" ht="28.8" x14ac:dyDescent="0.25">
      <c r="A1684" s="164" t="s">
        <v>3599</v>
      </c>
      <c r="B1684" s="165" t="s">
        <v>3600</v>
      </c>
      <c r="C1684" s="166" t="s">
        <v>437</v>
      </c>
      <c r="D1684" s="167">
        <v>34.950000000000003</v>
      </c>
      <c r="E1684" s="167">
        <v>9.98</v>
      </c>
      <c r="F1684" s="167">
        <v>44.93</v>
      </c>
      <c r="G1684" s="140">
        <v>9</v>
      </c>
    </row>
    <row r="1685" spans="1:7" ht="28.8" x14ac:dyDescent="0.25">
      <c r="A1685" s="164" t="s">
        <v>3601</v>
      </c>
      <c r="B1685" s="165" t="s">
        <v>3602</v>
      </c>
      <c r="C1685" s="166" t="s">
        <v>437</v>
      </c>
      <c r="D1685" s="167">
        <v>39.479999999999997</v>
      </c>
      <c r="E1685" s="167">
        <v>9.98</v>
      </c>
      <c r="F1685" s="167">
        <v>49.46</v>
      </c>
      <c r="G1685" s="140">
        <v>9</v>
      </c>
    </row>
    <row r="1686" spans="1:7" ht="28.8" x14ac:dyDescent="0.25">
      <c r="A1686" s="164" t="s">
        <v>3603</v>
      </c>
      <c r="B1686" s="165" t="s">
        <v>3604</v>
      </c>
      <c r="C1686" s="166" t="s">
        <v>437</v>
      </c>
      <c r="D1686" s="167">
        <v>47.21</v>
      </c>
      <c r="E1686" s="167">
        <v>9.98</v>
      </c>
      <c r="F1686" s="167">
        <v>57.19</v>
      </c>
      <c r="G1686" s="140">
        <v>9</v>
      </c>
    </row>
    <row r="1687" spans="1:7" ht="28.8" x14ac:dyDescent="0.25">
      <c r="A1687" s="164" t="s">
        <v>3605</v>
      </c>
      <c r="B1687" s="165" t="s">
        <v>3606</v>
      </c>
      <c r="C1687" s="166" t="s">
        <v>437</v>
      </c>
      <c r="D1687" s="167">
        <v>54.66</v>
      </c>
      <c r="E1687" s="167">
        <v>9.98</v>
      </c>
      <c r="F1687" s="167">
        <v>64.64</v>
      </c>
      <c r="G1687" s="140">
        <v>9</v>
      </c>
    </row>
    <row r="1688" spans="1:7" ht="28.8" x14ac:dyDescent="0.25">
      <c r="A1688" s="164" t="s">
        <v>3607</v>
      </c>
      <c r="B1688" s="165" t="s">
        <v>3608</v>
      </c>
      <c r="C1688" s="166" t="s">
        <v>437</v>
      </c>
      <c r="D1688" s="167">
        <v>60.67</v>
      </c>
      <c r="E1688" s="167">
        <v>9.98</v>
      </c>
      <c r="F1688" s="167">
        <v>70.650000000000006</v>
      </c>
      <c r="G1688" s="140">
        <v>9</v>
      </c>
    </row>
    <row r="1689" spans="1:7" ht="28.8" x14ac:dyDescent="0.25">
      <c r="A1689" s="164" t="s">
        <v>3609</v>
      </c>
      <c r="B1689" s="165" t="s">
        <v>3610</v>
      </c>
      <c r="C1689" s="166" t="s">
        <v>437</v>
      </c>
      <c r="D1689" s="167">
        <v>85.01</v>
      </c>
      <c r="E1689" s="167">
        <v>9.98</v>
      </c>
      <c r="F1689" s="167">
        <v>94.99</v>
      </c>
      <c r="G1689" s="140">
        <v>9</v>
      </c>
    </row>
    <row r="1690" spans="1:7" ht="28.8" x14ac:dyDescent="0.25">
      <c r="A1690" s="164" t="s">
        <v>3611</v>
      </c>
      <c r="B1690" s="165" t="s">
        <v>3612</v>
      </c>
      <c r="C1690" s="166" t="s">
        <v>437</v>
      </c>
      <c r="D1690" s="167">
        <v>104.87</v>
      </c>
      <c r="E1690" s="167">
        <v>9.98</v>
      </c>
      <c r="F1690" s="167">
        <v>114.85</v>
      </c>
      <c r="G1690" s="140">
        <v>9</v>
      </c>
    </row>
    <row r="1691" spans="1:7" ht="28.8" x14ac:dyDescent="0.25">
      <c r="A1691" s="164" t="s">
        <v>3613</v>
      </c>
      <c r="B1691" s="165" t="s">
        <v>3614</v>
      </c>
      <c r="C1691" s="166" t="s">
        <v>437</v>
      </c>
      <c r="D1691" s="167">
        <v>136.52000000000001</v>
      </c>
      <c r="E1691" s="167">
        <v>9.98</v>
      </c>
      <c r="F1691" s="167">
        <v>146.5</v>
      </c>
      <c r="G1691" s="140">
        <v>9</v>
      </c>
    </row>
    <row r="1692" spans="1:7" ht="28.8" x14ac:dyDescent="0.25">
      <c r="A1692" s="164" t="s">
        <v>3615</v>
      </c>
      <c r="B1692" s="165" t="s">
        <v>3616</v>
      </c>
      <c r="C1692" s="166" t="s">
        <v>379</v>
      </c>
      <c r="D1692" s="167">
        <v>197.29</v>
      </c>
      <c r="E1692" s="167">
        <v>18.3</v>
      </c>
      <c r="F1692" s="167">
        <v>215.59</v>
      </c>
      <c r="G1692" s="140">
        <v>9</v>
      </c>
    </row>
    <row r="1693" spans="1:7" ht="28.8" x14ac:dyDescent="0.25">
      <c r="A1693" s="164" t="s">
        <v>3617</v>
      </c>
      <c r="B1693" s="165" t="s">
        <v>3618</v>
      </c>
      <c r="C1693" s="166" t="s">
        <v>437</v>
      </c>
      <c r="D1693" s="167">
        <v>16.329999999999998</v>
      </c>
      <c r="E1693" s="167">
        <v>9.98</v>
      </c>
      <c r="F1693" s="167">
        <v>26.31</v>
      </c>
      <c r="G1693" s="140">
        <v>9</v>
      </c>
    </row>
    <row r="1694" spans="1:7" ht="28.8" x14ac:dyDescent="0.25">
      <c r="A1694" s="164" t="s">
        <v>3619</v>
      </c>
      <c r="B1694" s="165" t="s">
        <v>3620</v>
      </c>
      <c r="C1694" s="166" t="s">
        <v>437</v>
      </c>
      <c r="D1694" s="167">
        <v>19.03</v>
      </c>
      <c r="E1694" s="167">
        <v>9.98</v>
      </c>
      <c r="F1694" s="167">
        <v>29.01</v>
      </c>
      <c r="G1694" s="140">
        <v>9</v>
      </c>
    </row>
    <row r="1695" spans="1:7" x14ac:dyDescent="0.25">
      <c r="A1695" s="164" t="s">
        <v>298</v>
      </c>
      <c r="B1695" s="165" t="s">
        <v>3621</v>
      </c>
      <c r="C1695" s="166"/>
      <c r="D1695" s="167"/>
      <c r="E1695" s="167"/>
      <c r="F1695" s="167"/>
      <c r="G1695" s="140">
        <v>5</v>
      </c>
    </row>
    <row r="1696" spans="1:7" ht="28.8" x14ac:dyDescent="0.25">
      <c r="A1696" s="164" t="s">
        <v>139</v>
      </c>
      <c r="B1696" s="165" t="s">
        <v>3622</v>
      </c>
      <c r="C1696" s="166" t="s">
        <v>379</v>
      </c>
      <c r="D1696" s="167">
        <v>63.14</v>
      </c>
      <c r="E1696" s="167">
        <v>17.02</v>
      </c>
      <c r="F1696" s="167">
        <v>80.16</v>
      </c>
      <c r="G1696" s="140">
        <v>9</v>
      </c>
    </row>
    <row r="1697" spans="1:7" ht="28.8" x14ac:dyDescent="0.25">
      <c r="A1697" s="164" t="s">
        <v>3623</v>
      </c>
      <c r="B1697" s="165" t="s">
        <v>3624</v>
      </c>
      <c r="C1697" s="166" t="s">
        <v>379</v>
      </c>
      <c r="D1697" s="167">
        <v>68.849999999999994</v>
      </c>
      <c r="E1697" s="167">
        <v>17.02</v>
      </c>
      <c r="F1697" s="167">
        <v>85.87</v>
      </c>
      <c r="G1697" s="140">
        <v>9</v>
      </c>
    </row>
    <row r="1698" spans="1:7" ht="28.8" x14ac:dyDescent="0.25">
      <c r="A1698" s="164" t="s">
        <v>3625</v>
      </c>
      <c r="B1698" s="165" t="s">
        <v>3626</v>
      </c>
      <c r="C1698" s="166" t="s">
        <v>379</v>
      </c>
      <c r="D1698" s="167">
        <v>134.83000000000001</v>
      </c>
      <c r="E1698" s="167">
        <v>21.43</v>
      </c>
      <c r="F1698" s="167">
        <v>156.26</v>
      </c>
      <c r="G1698" s="140">
        <v>9</v>
      </c>
    </row>
    <row r="1699" spans="1:7" ht="43.2" x14ac:dyDescent="0.25">
      <c r="A1699" s="164" t="s">
        <v>3627</v>
      </c>
      <c r="B1699" s="165" t="s">
        <v>3628</v>
      </c>
      <c r="C1699" s="166" t="s">
        <v>379</v>
      </c>
      <c r="D1699" s="167">
        <v>138.37</v>
      </c>
      <c r="E1699" s="167">
        <v>21.43</v>
      </c>
      <c r="F1699" s="167">
        <v>159.80000000000001</v>
      </c>
      <c r="G1699" s="140">
        <v>9</v>
      </c>
    </row>
    <row r="1700" spans="1:7" ht="28.8" x14ac:dyDescent="0.25">
      <c r="A1700" s="164" t="s">
        <v>3629</v>
      </c>
      <c r="B1700" s="165" t="s">
        <v>3630</v>
      </c>
      <c r="C1700" s="166" t="s">
        <v>379</v>
      </c>
      <c r="D1700" s="167">
        <v>129.38999999999999</v>
      </c>
      <c r="E1700" s="167"/>
      <c r="F1700" s="167">
        <v>129.38999999999999</v>
      </c>
      <c r="G1700" s="140">
        <v>9</v>
      </c>
    </row>
    <row r="1701" spans="1:7" x14ac:dyDescent="0.25">
      <c r="A1701" s="164" t="s">
        <v>3631</v>
      </c>
      <c r="B1701" s="165" t="s">
        <v>3632</v>
      </c>
      <c r="C1701" s="166"/>
      <c r="D1701" s="167"/>
      <c r="E1701" s="167"/>
      <c r="F1701" s="167"/>
      <c r="G1701" s="140">
        <v>5</v>
      </c>
    </row>
    <row r="1702" spans="1:7" ht="28.8" x14ac:dyDescent="0.25">
      <c r="A1702" s="164" t="s">
        <v>140</v>
      </c>
      <c r="B1702" s="165" t="s">
        <v>3633</v>
      </c>
      <c r="C1702" s="166" t="s">
        <v>379</v>
      </c>
      <c r="D1702" s="167">
        <v>11.44</v>
      </c>
      <c r="E1702" s="167">
        <v>7.06</v>
      </c>
      <c r="F1702" s="167">
        <v>18.5</v>
      </c>
      <c r="G1702" s="140">
        <v>9</v>
      </c>
    </row>
    <row r="1703" spans="1:7" ht="28.8" x14ac:dyDescent="0.25">
      <c r="A1703" s="164" t="s">
        <v>3634</v>
      </c>
      <c r="B1703" s="165" t="s">
        <v>3635</v>
      </c>
      <c r="C1703" s="166" t="s">
        <v>379</v>
      </c>
      <c r="D1703" s="167">
        <v>8</v>
      </c>
      <c r="E1703" s="167">
        <v>7.06</v>
      </c>
      <c r="F1703" s="167">
        <v>15.06</v>
      </c>
      <c r="G1703" s="140">
        <v>9</v>
      </c>
    </row>
    <row r="1704" spans="1:7" ht="28.8" x14ac:dyDescent="0.25">
      <c r="A1704" s="164" t="s">
        <v>3636</v>
      </c>
      <c r="B1704" s="165" t="s">
        <v>3637</v>
      </c>
      <c r="C1704" s="166" t="s">
        <v>379</v>
      </c>
      <c r="D1704" s="167">
        <v>51.68</v>
      </c>
      <c r="E1704" s="167">
        <v>7.06</v>
      </c>
      <c r="F1704" s="167">
        <v>58.74</v>
      </c>
      <c r="G1704" s="140">
        <v>9</v>
      </c>
    </row>
    <row r="1705" spans="1:7" ht="28.8" x14ac:dyDescent="0.25">
      <c r="A1705" s="164" t="s">
        <v>3638</v>
      </c>
      <c r="B1705" s="165" t="s">
        <v>3639</v>
      </c>
      <c r="C1705" s="166" t="s">
        <v>379</v>
      </c>
      <c r="D1705" s="167">
        <v>77.760000000000005</v>
      </c>
      <c r="E1705" s="167">
        <v>19.559999999999999</v>
      </c>
      <c r="F1705" s="167">
        <v>97.32</v>
      </c>
      <c r="G1705" s="140">
        <v>9</v>
      </c>
    </row>
    <row r="1706" spans="1:7" ht="28.8" x14ac:dyDescent="0.25">
      <c r="A1706" s="164" t="s">
        <v>3640</v>
      </c>
      <c r="B1706" s="165" t="s">
        <v>3641</v>
      </c>
      <c r="C1706" s="166" t="s">
        <v>379</v>
      </c>
      <c r="D1706" s="167">
        <v>46.73</v>
      </c>
      <c r="E1706" s="167">
        <v>7.06</v>
      </c>
      <c r="F1706" s="167">
        <v>53.79</v>
      </c>
      <c r="G1706" s="140">
        <v>9</v>
      </c>
    </row>
    <row r="1707" spans="1:7" ht="28.8" x14ac:dyDescent="0.25">
      <c r="A1707" s="164" t="s">
        <v>141</v>
      </c>
      <c r="B1707" s="165" t="s">
        <v>3642</v>
      </c>
      <c r="C1707" s="166" t="s">
        <v>379</v>
      </c>
      <c r="D1707" s="167">
        <v>70.83</v>
      </c>
      <c r="E1707" s="167">
        <v>19.559999999999999</v>
      </c>
      <c r="F1707" s="167">
        <v>90.39</v>
      </c>
      <c r="G1707" s="140">
        <v>9</v>
      </c>
    </row>
    <row r="1708" spans="1:7" ht="28.8" x14ac:dyDescent="0.25">
      <c r="A1708" s="164" t="s">
        <v>3643</v>
      </c>
      <c r="B1708" s="165" t="s">
        <v>3644</v>
      </c>
      <c r="C1708" s="166" t="s">
        <v>379</v>
      </c>
      <c r="D1708" s="167">
        <v>42.54</v>
      </c>
      <c r="E1708" s="167">
        <v>23.09</v>
      </c>
      <c r="F1708" s="167">
        <v>65.63</v>
      </c>
      <c r="G1708" s="140">
        <v>9</v>
      </c>
    </row>
    <row r="1709" spans="1:7" x14ac:dyDescent="0.25">
      <c r="A1709" s="164" t="s">
        <v>3645</v>
      </c>
      <c r="B1709" s="165" t="s">
        <v>3646</v>
      </c>
      <c r="C1709" s="166"/>
      <c r="D1709" s="167"/>
      <c r="E1709" s="167"/>
      <c r="F1709" s="167"/>
      <c r="G1709" s="140">
        <v>5</v>
      </c>
    </row>
    <row r="1710" spans="1:7" ht="28.8" x14ac:dyDescent="0.25">
      <c r="A1710" s="164" t="s">
        <v>3647</v>
      </c>
      <c r="B1710" s="165" t="s">
        <v>3648</v>
      </c>
      <c r="C1710" s="166" t="s">
        <v>462</v>
      </c>
      <c r="D1710" s="167">
        <v>457.14</v>
      </c>
      <c r="E1710" s="167">
        <v>305.27999999999997</v>
      </c>
      <c r="F1710" s="167">
        <v>762.42</v>
      </c>
      <c r="G1710" s="140">
        <v>9</v>
      </c>
    </row>
    <row r="1711" spans="1:7" ht="28.8" x14ac:dyDescent="0.25">
      <c r="A1711" s="164" t="s">
        <v>3649</v>
      </c>
      <c r="B1711" s="165" t="s">
        <v>3650</v>
      </c>
      <c r="C1711" s="166" t="s">
        <v>462</v>
      </c>
      <c r="D1711" s="167">
        <v>468.64</v>
      </c>
      <c r="E1711" s="167">
        <v>35.28</v>
      </c>
      <c r="F1711" s="167">
        <v>503.92</v>
      </c>
      <c r="G1711" s="140">
        <v>9</v>
      </c>
    </row>
    <row r="1712" spans="1:7" ht="28.8" x14ac:dyDescent="0.25">
      <c r="A1712" s="164" t="s">
        <v>3651</v>
      </c>
      <c r="B1712" s="165" t="s">
        <v>3652</v>
      </c>
      <c r="C1712" s="166" t="s">
        <v>379</v>
      </c>
      <c r="D1712" s="167">
        <v>5.78</v>
      </c>
      <c r="E1712" s="167">
        <v>7.44</v>
      </c>
      <c r="F1712" s="167">
        <v>13.22</v>
      </c>
      <c r="G1712" s="140">
        <v>9</v>
      </c>
    </row>
    <row r="1713" spans="1:7" ht="28.8" x14ac:dyDescent="0.25">
      <c r="A1713" s="164" t="s">
        <v>3653</v>
      </c>
      <c r="B1713" s="165" t="s">
        <v>3654</v>
      </c>
      <c r="C1713" s="166" t="s">
        <v>379</v>
      </c>
      <c r="D1713" s="167">
        <v>16.97</v>
      </c>
      <c r="E1713" s="167">
        <v>14.88</v>
      </c>
      <c r="F1713" s="167">
        <v>31.85</v>
      </c>
      <c r="G1713" s="140">
        <v>9</v>
      </c>
    </row>
    <row r="1714" spans="1:7" ht="28.8" x14ac:dyDescent="0.25">
      <c r="A1714" s="164" t="s">
        <v>3655</v>
      </c>
      <c r="B1714" s="165" t="s">
        <v>3656</v>
      </c>
      <c r="C1714" s="166" t="s">
        <v>379</v>
      </c>
      <c r="D1714" s="167">
        <v>53.86</v>
      </c>
      <c r="E1714" s="167">
        <v>7.44</v>
      </c>
      <c r="F1714" s="167">
        <v>61.3</v>
      </c>
      <c r="G1714" s="140">
        <v>9</v>
      </c>
    </row>
    <row r="1715" spans="1:7" x14ac:dyDescent="0.25">
      <c r="A1715" s="164" t="s">
        <v>3657</v>
      </c>
      <c r="B1715" s="165" t="s">
        <v>3658</v>
      </c>
      <c r="C1715" s="166"/>
      <c r="D1715" s="167"/>
      <c r="E1715" s="167"/>
      <c r="F1715" s="167"/>
      <c r="G1715" s="140">
        <v>5</v>
      </c>
    </row>
    <row r="1716" spans="1:7" x14ac:dyDescent="0.25">
      <c r="A1716" s="164" t="s">
        <v>3659</v>
      </c>
      <c r="B1716" s="165" t="s">
        <v>3660</v>
      </c>
      <c r="C1716" s="166" t="s">
        <v>462</v>
      </c>
      <c r="D1716" s="167"/>
      <c r="E1716" s="167">
        <v>70.56</v>
      </c>
      <c r="F1716" s="167">
        <v>70.56</v>
      </c>
      <c r="G1716" s="140">
        <v>9</v>
      </c>
    </row>
    <row r="1717" spans="1:7" x14ac:dyDescent="0.25">
      <c r="A1717" s="164" t="s">
        <v>3661</v>
      </c>
      <c r="B1717" s="165" t="s">
        <v>3662</v>
      </c>
      <c r="C1717" s="166" t="s">
        <v>379</v>
      </c>
      <c r="D1717" s="167">
        <v>4.7300000000000004</v>
      </c>
      <c r="E1717" s="167">
        <v>3.53</v>
      </c>
      <c r="F1717" s="167">
        <v>8.26</v>
      </c>
      <c r="G1717" s="140">
        <v>9</v>
      </c>
    </row>
    <row r="1718" spans="1:7" ht="28.8" x14ac:dyDescent="0.25">
      <c r="A1718" s="164" t="s">
        <v>3663</v>
      </c>
      <c r="B1718" s="165" t="s">
        <v>3664</v>
      </c>
      <c r="C1718" s="166" t="s">
        <v>379</v>
      </c>
      <c r="D1718" s="167">
        <v>4.24</v>
      </c>
      <c r="E1718" s="167">
        <v>3.53</v>
      </c>
      <c r="F1718" s="167">
        <v>7.77</v>
      </c>
      <c r="G1718" s="140">
        <v>9</v>
      </c>
    </row>
    <row r="1719" spans="1:7" ht="28.8" x14ac:dyDescent="0.25">
      <c r="A1719" s="164" t="s">
        <v>3665</v>
      </c>
      <c r="B1719" s="165" t="s">
        <v>3666</v>
      </c>
      <c r="C1719" s="166" t="s">
        <v>379</v>
      </c>
      <c r="D1719" s="167">
        <v>12.35</v>
      </c>
      <c r="E1719" s="167">
        <v>3.53</v>
      </c>
      <c r="F1719" s="167">
        <v>15.88</v>
      </c>
      <c r="G1719" s="140">
        <v>9</v>
      </c>
    </row>
    <row r="1720" spans="1:7" x14ac:dyDescent="0.25">
      <c r="A1720" s="164" t="s">
        <v>3667</v>
      </c>
      <c r="B1720" s="165" t="s">
        <v>38</v>
      </c>
      <c r="C1720" s="166"/>
      <c r="D1720" s="167"/>
      <c r="E1720" s="167"/>
      <c r="F1720" s="167"/>
      <c r="G1720" s="140">
        <v>2</v>
      </c>
    </row>
    <row r="1721" spans="1:7" x14ac:dyDescent="0.25">
      <c r="A1721" s="164" t="s">
        <v>3668</v>
      </c>
      <c r="B1721" s="165" t="s">
        <v>3669</v>
      </c>
      <c r="C1721" s="166"/>
      <c r="D1721" s="167"/>
      <c r="E1721" s="167"/>
      <c r="F1721" s="167"/>
      <c r="G1721" s="140">
        <v>5</v>
      </c>
    </row>
    <row r="1722" spans="1:7" x14ac:dyDescent="0.25">
      <c r="A1722" s="164" t="s">
        <v>3670</v>
      </c>
      <c r="B1722" s="165" t="s">
        <v>3671</v>
      </c>
      <c r="C1722" s="166" t="s">
        <v>379</v>
      </c>
      <c r="D1722" s="167">
        <v>7.8</v>
      </c>
      <c r="E1722" s="167">
        <v>30.3</v>
      </c>
      <c r="F1722" s="167">
        <v>38.1</v>
      </c>
      <c r="G1722" s="140">
        <v>9</v>
      </c>
    </row>
    <row r="1723" spans="1:7" x14ac:dyDescent="0.25">
      <c r="A1723" s="164" t="s">
        <v>3672</v>
      </c>
      <c r="B1723" s="165" t="s">
        <v>3673</v>
      </c>
      <c r="C1723" s="166" t="s">
        <v>379</v>
      </c>
      <c r="D1723" s="167">
        <v>4.51</v>
      </c>
      <c r="E1723" s="167">
        <v>30.3</v>
      </c>
      <c r="F1723" s="167">
        <v>34.81</v>
      </c>
      <c r="G1723" s="140">
        <v>9</v>
      </c>
    </row>
    <row r="1724" spans="1:7" x14ac:dyDescent="0.25">
      <c r="A1724" s="164" t="s">
        <v>3674</v>
      </c>
      <c r="B1724" s="165" t="s">
        <v>3675</v>
      </c>
      <c r="C1724" s="166" t="s">
        <v>379</v>
      </c>
      <c r="D1724" s="167">
        <v>5.85</v>
      </c>
      <c r="E1724" s="167">
        <v>7.72</v>
      </c>
      <c r="F1724" s="167">
        <v>13.57</v>
      </c>
      <c r="G1724" s="140">
        <v>9</v>
      </c>
    </row>
    <row r="1725" spans="1:7" x14ac:dyDescent="0.25">
      <c r="A1725" s="164" t="s">
        <v>3676</v>
      </c>
      <c r="B1725" s="165" t="s">
        <v>3677</v>
      </c>
      <c r="C1725" s="166" t="s">
        <v>437</v>
      </c>
      <c r="D1725" s="167">
        <v>27.2</v>
      </c>
      <c r="E1725" s="167">
        <v>21.69</v>
      </c>
      <c r="F1725" s="167">
        <v>48.89</v>
      </c>
      <c r="G1725" s="140">
        <v>9</v>
      </c>
    </row>
    <row r="1726" spans="1:7" x14ac:dyDescent="0.25">
      <c r="A1726" s="164" t="s">
        <v>3678</v>
      </c>
      <c r="B1726" s="165" t="s">
        <v>3679</v>
      </c>
      <c r="C1726" s="166" t="s">
        <v>379</v>
      </c>
      <c r="D1726" s="167">
        <v>8</v>
      </c>
      <c r="E1726" s="167">
        <v>8.3000000000000007</v>
      </c>
      <c r="F1726" s="167">
        <v>16.3</v>
      </c>
      <c r="G1726" s="140">
        <v>9</v>
      </c>
    </row>
    <row r="1727" spans="1:7" x14ac:dyDescent="0.25">
      <c r="A1727" s="164" t="s">
        <v>3680</v>
      </c>
      <c r="B1727" s="165" t="s">
        <v>3681</v>
      </c>
      <c r="C1727" s="166"/>
      <c r="D1727" s="167"/>
      <c r="E1727" s="167"/>
      <c r="F1727" s="167"/>
      <c r="G1727" s="140">
        <v>5</v>
      </c>
    </row>
    <row r="1728" spans="1:7" x14ac:dyDescent="0.25">
      <c r="A1728" s="164" t="s">
        <v>3682</v>
      </c>
      <c r="B1728" s="165" t="s">
        <v>3683</v>
      </c>
      <c r="C1728" s="166" t="s">
        <v>379</v>
      </c>
      <c r="D1728" s="167">
        <v>2.72</v>
      </c>
      <c r="E1728" s="167">
        <v>10.44</v>
      </c>
      <c r="F1728" s="167">
        <v>13.16</v>
      </c>
      <c r="G1728" s="140">
        <v>9</v>
      </c>
    </row>
    <row r="1729" spans="1:7" x14ac:dyDescent="0.25">
      <c r="A1729" s="164" t="s">
        <v>142</v>
      </c>
      <c r="B1729" s="165" t="s">
        <v>3684</v>
      </c>
      <c r="C1729" s="166" t="s">
        <v>379</v>
      </c>
      <c r="D1729" s="167">
        <v>5.19</v>
      </c>
      <c r="E1729" s="167">
        <v>10.44</v>
      </c>
      <c r="F1729" s="167">
        <v>15.63</v>
      </c>
      <c r="G1729" s="140">
        <v>9</v>
      </c>
    </row>
    <row r="1730" spans="1:7" x14ac:dyDescent="0.25">
      <c r="A1730" s="164" t="s">
        <v>3685</v>
      </c>
      <c r="B1730" s="165" t="s">
        <v>3686</v>
      </c>
      <c r="C1730" s="166"/>
      <c r="D1730" s="167"/>
      <c r="E1730" s="167"/>
      <c r="F1730" s="167"/>
      <c r="G1730" s="140">
        <v>5</v>
      </c>
    </row>
    <row r="1731" spans="1:7" x14ac:dyDescent="0.25">
      <c r="A1731" s="164" t="s">
        <v>3687</v>
      </c>
      <c r="B1731" s="165" t="s">
        <v>3688</v>
      </c>
      <c r="C1731" s="166" t="s">
        <v>379</v>
      </c>
      <c r="D1731" s="167">
        <v>6.41</v>
      </c>
      <c r="E1731" s="167">
        <v>22.97</v>
      </c>
      <c r="F1731" s="167">
        <v>29.38</v>
      </c>
      <c r="G1731" s="140">
        <v>9</v>
      </c>
    </row>
    <row r="1732" spans="1:7" x14ac:dyDescent="0.25">
      <c r="A1732" s="164" t="s">
        <v>3689</v>
      </c>
      <c r="B1732" s="165" t="s">
        <v>3690</v>
      </c>
      <c r="C1732" s="166" t="s">
        <v>379</v>
      </c>
      <c r="D1732" s="167">
        <v>8.44</v>
      </c>
      <c r="E1732" s="167">
        <v>19.52</v>
      </c>
      <c r="F1732" s="167">
        <v>27.96</v>
      </c>
      <c r="G1732" s="140">
        <v>9</v>
      </c>
    </row>
    <row r="1733" spans="1:7" x14ac:dyDescent="0.25">
      <c r="A1733" s="164" t="s">
        <v>3691</v>
      </c>
      <c r="B1733" s="165" t="s">
        <v>3692</v>
      </c>
      <c r="C1733" s="166" t="s">
        <v>379</v>
      </c>
      <c r="D1733" s="167">
        <v>16.63</v>
      </c>
      <c r="E1733" s="167">
        <v>10.84</v>
      </c>
      <c r="F1733" s="167">
        <v>27.47</v>
      </c>
      <c r="G1733" s="140">
        <v>9</v>
      </c>
    </row>
    <row r="1734" spans="1:7" x14ac:dyDescent="0.25">
      <c r="A1734" s="164" t="s">
        <v>3693</v>
      </c>
      <c r="B1734" s="165" t="s">
        <v>3694</v>
      </c>
      <c r="C1734" s="166" t="s">
        <v>379</v>
      </c>
      <c r="D1734" s="167">
        <v>18.670000000000002</v>
      </c>
      <c r="E1734" s="167">
        <v>18.64</v>
      </c>
      <c r="F1734" s="167">
        <v>37.31</v>
      </c>
      <c r="G1734" s="140">
        <v>9</v>
      </c>
    </row>
    <row r="1735" spans="1:7" ht="28.8" x14ac:dyDescent="0.25">
      <c r="A1735" s="164" t="s">
        <v>3695</v>
      </c>
      <c r="B1735" s="165" t="s">
        <v>3696</v>
      </c>
      <c r="C1735" s="166" t="s">
        <v>379</v>
      </c>
      <c r="D1735" s="167">
        <v>8.84</v>
      </c>
      <c r="E1735" s="167">
        <v>13.82</v>
      </c>
      <c r="F1735" s="167">
        <v>22.66</v>
      </c>
      <c r="G1735" s="140">
        <v>9</v>
      </c>
    </row>
    <row r="1736" spans="1:7" ht="28.8" x14ac:dyDescent="0.25">
      <c r="A1736" s="164" t="s">
        <v>3697</v>
      </c>
      <c r="B1736" s="165" t="s">
        <v>3698</v>
      </c>
      <c r="C1736" s="166" t="s">
        <v>379</v>
      </c>
      <c r="D1736" s="167">
        <v>43.24</v>
      </c>
      <c r="E1736" s="167">
        <v>13.82</v>
      </c>
      <c r="F1736" s="167">
        <v>57.06</v>
      </c>
      <c r="G1736" s="140">
        <v>9</v>
      </c>
    </row>
    <row r="1737" spans="1:7" x14ac:dyDescent="0.25">
      <c r="A1737" s="164" t="s">
        <v>3699</v>
      </c>
      <c r="B1737" s="165" t="s">
        <v>3700</v>
      </c>
      <c r="C1737" s="166" t="s">
        <v>379</v>
      </c>
      <c r="D1737" s="167">
        <v>25.49</v>
      </c>
      <c r="E1737" s="167">
        <v>18.64</v>
      </c>
      <c r="F1737" s="167">
        <v>44.13</v>
      </c>
      <c r="G1737" s="140">
        <v>9</v>
      </c>
    </row>
    <row r="1738" spans="1:7" x14ac:dyDescent="0.25">
      <c r="A1738" s="164" t="s">
        <v>3701</v>
      </c>
      <c r="B1738" s="165" t="s">
        <v>3702</v>
      </c>
      <c r="C1738" s="166"/>
      <c r="D1738" s="167"/>
      <c r="E1738" s="167"/>
      <c r="F1738" s="167"/>
      <c r="G1738" s="140">
        <v>5</v>
      </c>
    </row>
    <row r="1739" spans="1:7" x14ac:dyDescent="0.25">
      <c r="A1739" s="164" t="s">
        <v>3703</v>
      </c>
      <c r="B1739" s="165" t="s">
        <v>3704</v>
      </c>
      <c r="C1739" s="166" t="s">
        <v>379</v>
      </c>
      <c r="D1739" s="167">
        <v>7.9</v>
      </c>
      <c r="E1739" s="167">
        <v>13.82</v>
      </c>
      <c r="F1739" s="167">
        <v>21.72</v>
      </c>
      <c r="G1739" s="140">
        <v>9</v>
      </c>
    </row>
    <row r="1740" spans="1:7" x14ac:dyDescent="0.25">
      <c r="A1740" s="164" t="s">
        <v>3705</v>
      </c>
      <c r="B1740" s="165" t="s">
        <v>3706</v>
      </c>
      <c r="C1740" s="166" t="s">
        <v>437</v>
      </c>
      <c r="D1740" s="167">
        <v>2.9</v>
      </c>
      <c r="E1740" s="167">
        <v>2.57</v>
      </c>
      <c r="F1740" s="167">
        <v>5.47</v>
      </c>
      <c r="G1740" s="140">
        <v>9</v>
      </c>
    </row>
    <row r="1741" spans="1:7" x14ac:dyDescent="0.25">
      <c r="A1741" s="164" t="s">
        <v>3707</v>
      </c>
      <c r="B1741" s="165" t="s">
        <v>3708</v>
      </c>
      <c r="C1741" s="166" t="s">
        <v>379</v>
      </c>
      <c r="D1741" s="167">
        <v>10.42</v>
      </c>
      <c r="E1741" s="167">
        <v>15.58</v>
      </c>
      <c r="F1741" s="167">
        <v>26</v>
      </c>
      <c r="G1741" s="140">
        <v>9</v>
      </c>
    </row>
    <row r="1742" spans="1:7" x14ac:dyDescent="0.25">
      <c r="A1742" s="164" t="s">
        <v>3709</v>
      </c>
      <c r="B1742" s="165" t="s">
        <v>3710</v>
      </c>
      <c r="C1742" s="166" t="s">
        <v>437</v>
      </c>
      <c r="D1742" s="167">
        <v>2.76</v>
      </c>
      <c r="E1742" s="167">
        <v>2.06</v>
      </c>
      <c r="F1742" s="167">
        <v>4.82</v>
      </c>
      <c r="G1742" s="140">
        <v>9</v>
      </c>
    </row>
    <row r="1743" spans="1:7" x14ac:dyDescent="0.25">
      <c r="A1743" s="164" t="s">
        <v>3711</v>
      </c>
      <c r="B1743" s="165" t="s">
        <v>3712</v>
      </c>
      <c r="C1743" s="166"/>
      <c r="D1743" s="167"/>
      <c r="E1743" s="167"/>
      <c r="F1743" s="167"/>
      <c r="G1743" s="140">
        <v>5</v>
      </c>
    </row>
    <row r="1744" spans="1:7" x14ac:dyDescent="0.25">
      <c r="A1744" s="164" t="s">
        <v>3713</v>
      </c>
      <c r="B1744" s="165" t="s">
        <v>3714</v>
      </c>
      <c r="C1744" s="166" t="s">
        <v>379</v>
      </c>
      <c r="D1744" s="167">
        <v>4.24</v>
      </c>
      <c r="E1744" s="167">
        <v>18.64</v>
      </c>
      <c r="F1744" s="167">
        <v>22.88</v>
      </c>
      <c r="G1744" s="140">
        <v>9</v>
      </c>
    </row>
    <row r="1745" spans="1:7" x14ac:dyDescent="0.25">
      <c r="A1745" s="164" t="s">
        <v>3715</v>
      </c>
      <c r="B1745" s="165" t="s">
        <v>3716</v>
      </c>
      <c r="C1745" s="166"/>
      <c r="D1745" s="167"/>
      <c r="E1745" s="167"/>
      <c r="F1745" s="167"/>
      <c r="G1745" s="140">
        <v>5</v>
      </c>
    </row>
    <row r="1746" spans="1:7" x14ac:dyDescent="0.25">
      <c r="A1746" s="164" t="s">
        <v>3717</v>
      </c>
      <c r="B1746" s="165" t="s">
        <v>3718</v>
      </c>
      <c r="C1746" s="166" t="s">
        <v>379</v>
      </c>
      <c r="D1746" s="167">
        <v>11.24</v>
      </c>
      <c r="E1746" s="167">
        <v>34.69</v>
      </c>
      <c r="F1746" s="167">
        <v>45.93</v>
      </c>
      <c r="G1746" s="140">
        <v>9</v>
      </c>
    </row>
    <row r="1747" spans="1:7" x14ac:dyDescent="0.25">
      <c r="A1747" s="164" t="s">
        <v>3719</v>
      </c>
      <c r="B1747" s="165" t="s">
        <v>3720</v>
      </c>
      <c r="C1747" s="166" t="s">
        <v>886</v>
      </c>
      <c r="D1747" s="167">
        <v>3.69</v>
      </c>
      <c r="E1747" s="167"/>
      <c r="F1747" s="167">
        <v>3.69</v>
      </c>
      <c r="G1747" s="140">
        <v>9</v>
      </c>
    </row>
    <row r="1748" spans="1:7" x14ac:dyDescent="0.25">
      <c r="A1748" s="164" t="s">
        <v>3721</v>
      </c>
      <c r="B1748" s="165" t="s">
        <v>3722</v>
      </c>
      <c r="C1748" s="166" t="s">
        <v>886</v>
      </c>
      <c r="D1748" s="167">
        <v>3.84</v>
      </c>
      <c r="E1748" s="167"/>
      <c r="F1748" s="167">
        <v>3.84</v>
      </c>
      <c r="G1748" s="140">
        <v>9</v>
      </c>
    </row>
    <row r="1749" spans="1:7" ht="43.2" x14ac:dyDescent="0.25">
      <c r="A1749" s="164" t="s">
        <v>3723</v>
      </c>
      <c r="B1749" s="165" t="s">
        <v>3724</v>
      </c>
      <c r="C1749" s="166" t="s">
        <v>379</v>
      </c>
      <c r="D1749" s="167">
        <v>183.23</v>
      </c>
      <c r="E1749" s="167">
        <v>172.38</v>
      </c>
      <c r="F1749" s="167">
        <v>355.61</v>
      </c>
      <c r="G1749" s="140">
        <v>9</v>
      </c>
    </row>
    <row r="1750" spans="1:7" ht="43.2" x14ac:dyDescent="0.25">
      <c r="A1750" s="164" t="s">
        <v>3725</v>
      </c>
      <c r="B1750" s="165" t="s">
        <v>3726</v>
      </c>
      <c r="C1750" s="166" t="s">
        <v>379</v>
      </c>
      <c r="D1750" s="167">
        <v>875.58</v>
      </c>
      <c r="E1750" s="167">
        <v>199.83</v>
      </c>
      <c r="F1750" s="167">
        <v>1075.4100000000001</v>
      </c>
      <c r="G1750" s="140">
        <v>9</v>
      </c>
    </row>
    <row r="1751" spans="1:7" x14ac:dyDescent="0.25">
      <c r="A1751" s="164" t="s">
        <v>3727</v>
      </c>
      <c r="B1751" s="165" t="s">
        <v>3728</v>
      </c>
      <c r="C1751" s="166"/>
      <c r="D1751" s="167"/>
      <c r="E1751" s="167"/>
      <c r="F1751" s="167"/>
      <c r="G1751" s="140">
        <v>5</v>
      </c>
    </row>
    <row r="1752" spans="1:7" x14ac:dyDescent="0.25">
      <c r="A1752" s="164" t="s">
        <v>3729</v>
      </c>
      <c r="B1752" s="165" t="s">
        <v>3730</v>
      </c>
      <c r="C1752" s="166" t="s">
        <v>437</v>
      </c>
      <c r="D1752" s="167">
        <v>1.64</v>
      </c>
      <c r="E1752" s="167">
        <v>1.4</v>
      </c>
      <c r="F1752" s="167">
        <v>3.04</v>
      </c>
      <c r="G1752" s="140">
        <v>9</v>
      </c>
    </row>
    <row r="1753" spans="1:7" x14ac:dyDescent="0.25">
      <c r="A1753" s="164" t="s">
        <v>3731</v>
      </c>
      <c r="B1753" s="165" t="s">
        <v>3732</v>
      </c>
      <c r="C1753" s="166" t="s">
        <v>437</v>
      </c>
      <c r="D1753" s="167">
        <v>1.03</v>
      </c>
      <c r="E1753" s="167">
        <v>2.8</v>
      </c>
      <c r="F1753" s="167">
        <v>3.83</v>
      </c>
      <c r="G1753" s="140">
        <v>9</v>
      </c>
    </row>
    <row r="1754" spans="1:7" ht="28.8" x14ac:dyDescent="0.25">
      <c r="A1754" s="164" t="s">
        <v>3733</v>
      </c>
      <c r="B1754" s="165" t="s">
        <v>3734</v>
      </c>
      <c r="C1754" s="166"/>
      <c r="D1754" s="167"/>
      <c r="E1754" s="167"/>
      <c r="F1754" s="167"/>
      <c r="G1754" s="140">
        <v>5</v>
      </c>
    </row>
    <row r="1755" spans="1:7" x14ac:dyDescent="0.25">
      <c r="A1755" s="164" t="s">
        <v>3735</v>
      </c>
      <c r="B1755" s="165" t="s">
        <v>3736</v>
      </c>
      <c r="C1755" s="166" t="s">
        <v>379</v>
      </c>
      <c r="D1755" s="167">
        <v>7.51</v>
      </c>
      <c r="E1755" s="167">
        <v>18.64</v>
      </c>
      <c r="F1755" s="167">
        <v>26.15</v>
      </c>
      <c r="G1755" s="140">
        <v>9</v>
      </c>
    </row>
    <row r="1756" spans="1:7" x14ac:dyDescent="0.25">
      <c r="A1756" s="164" t="s">
        <v>3737</v>
      </c>
      <c r="B1756" s="165" t="s">
        <v>3738</v>
      </c>
      <c r="C1756" s="166" t="s">
        <v>379</v>
      </c>
      <c r="D1756" s="167">
        <v>9.4600000000000009</v>
      </c>
      <c r="E1756" s="167">
        <v>18.64</v>
      </c>
      <c r="F1756" s="167">
        <v>28.1</v>
      </c>
      <c r="G1756" s="140">
        <v>9</v>
      </c>
    </row>
    <row r="1757" spans="1:7" x14ac:dyDescent="0.25">
      <c r="A1757" s="164" t="s">
        <v>3739</v>
      </c>
      <c r="B1757" s="165" t="s">
        <v>3740</v>
      </c>
      <c r="C1757" s="166" t="s">
        <v>379</v>
      </c>
      <c r="D1757" s="167">
        <v>11.57</v>
      </c>
      <c r="E1757" s="167">
        <v>18.64</v>
      </c>
      <c r="F1757" s="167">
        <v>30.21</v>
      </c>
      <c r="G1757" s="140">
        <v>9</v>
      </c>
    </row>
    <row r="1758" spans="1:7" x14ac:dyDescent="0.25">
      <c r="A1758" s="164" t="s">
        <v>3741</v>
      </c>
      <c r="B1758" s="165" t="s">
        <v>3742</v>
      </c>
      <c r="C1758" s="166" t="s">
        <v>379</v>
      </c>
      <c r="D1758" s="167">
        <v>13.33</v>
      </c>
      <c r="E1758" s="167">
        <v>18.64</v>
      </c>
      <c r="F1758" s="167">
        <v>31.97</v>
      </c>
      <c r="G1758" s="140">
        <v>9</v>
      </c>
    </row>
    <row r="1759" spans="1:7" x14ac:dyDescent="0.25">
      <c r="A1759" s="164" t="s">
        <v>143</v>
      </c>
      <c r="B1759" s="165" t="s">
        <v>3743</v>
      </c>
      <c r="C1759" s="166" t="s">
        <v>379</v>
      </c>
      <c r="D1759" s="167">
        <v>10.56</v>
      </c>
      <c r="E1759" s="167">
        <v>18.64</v>
      </c>
      <c r="F1759" s="167">
        <v>29.2</v>
      </c>
      <c r="G1759" s="140">
        <v>9</v>
      </c>
    </row>
    <row r="1760" spans="1:7" x14ac:dyDescent="0.25">
      <c r="A1760" s="164" t="s">
        <v>3744</v>
      </c>
      <c r="B1760" s="165" t="s">
        <v>3745</v>
      </c>
      <c r="C1760" s="166" t="s">
        <v>379</v>
      </c>
      <c r="D1760" s="167">
        <v>74.150000000000006</v>
      </c>
      <c r="E1760" s="167">
        <v>39.04</v>
      </c>
      <c r="F1760" s="167">
        <v>113.19</v>
      </c>
      <c r="G1760" s="140">
        <v>9</v>
      </c>
    </row>
    <row r="1761" spans="1:7" x14ac:dyDescent="0.25">
      <c r="A1761" s="164" t="s">
        <v>3746</v>
      </c>
      <c r="B1761" s="165" t="s">
        <v>3747</v>
      </c>
      <c r="C1761" s="166" t="s">
        <v>379</v>
      </c>
      <c r="D1761" s="167">
        <v>18.8</v>
      </c>
      <c r="E1761" s="167">
        <v>18.64</v>
      </c>
      <c r="F1761" s="167">
        <v>37.44</v>
      </c>
      <c r="G1761" s="140">
        <v>9</v>
      </c>
    </row>
    <row r="1762" spans="1:7" x14ac:dyDescent="0.25">
      <c r="A1762" s="164" t="s">
        <v>3748</v>
      </c>
      <c r="B1762" s="165" t="s">
        <v>3749</v>
      </c>
      <c r="C1762" s="166" t="s">
        <v>379</v>
      </c>
      <c r="D1762" s="167">
        <v>15.02</v>
      </c>
      <c r="E1762" s="167">
        <v>26.02</v>
      </c>
      <c r="F1762" s="167">
        <v>41.04</v>
      </c>
      <c r="G1762" s="140">
        <v>9</v>
      </c>
    </row>
    <row r="1763" spans="1:7" ht="43.2" x14ac:dyDescent="0.25">
      <c r="A1763" s="164" t="s">
        <v>3750</v>
      </c>
      <c r="B1763" s="165" t="s">
        <v>3751</v>
      </c>
      <c r="C1763" s="166" t="s">
        <v>379</v>
      </c>
      <c r="D1763" s="167">
        <v>238.97</v>
      </c>
      <c r="E1763" s="167"/>
      <c r="F1763" s="167">
        <v>238.97</v>
      </c>
      <c r="G1763" s="140">
        <v>9</v>
      </c>
    </row>
    <row r="1764" spans="1:7" ht="43.2" x14ac:dyDescent="0.25">
      <c r="A1764" s="164" t="s">
        <v>3752</v>
      </c>
      <c r="B1764" s="165" t="s">
        <v>3753</v>
      </c>
      <c r="C1764" s="166" t="s">
        <v>379</v>
      </c>
      <c r="D1764" s="167">
        <v>473.83</v>
      </c>
      <c r="E1764" s="167"/>
      <c r="F1764" s="167">
        <v>473.83</v>
      </c>
      <c r="G1764" s="140">
        <v>9</v>
      </c>
    </row>
    <row r="1765" spans="1:7" x14ac:dyDescent="0.25">
      <c r="A1765" s="164" t="s">
        <v>3754</v>
      </c>
      <c r="B1765" s="165" t="s">
        <v>3755</v>
      </c>
      <c r="C1765" s="166"/>
      <c r="D1765" s="167"/>
      <c r="E1765" s="167"/>
      <c r="F1765" s="167"/>
      <c r="G1765" s="140">
        <v>5</v>
      </c>
    </row>
    <row r="1766" spans="1:7" x14ac:dyDescent="0.25">
      <c r="A1766" s="164" t="s">
        <v>3756</v>
      </c>
      <c r="B1766" s="165" t="s">
        <v>3757</v>
      </c>
      <c r="C1766" s="166" t="s">
        <v>379</v>
      </c>
      <c r="D1766" s="167">
        <v>17.100000000000001</v>
      </c>
      <c r="E1766" s="167">
        <v>26.02</v>
      </c>
      <c r="F1766" s="167">
        <v>43.12</v>
      </c>
      <c r="G1766" s="140">
        <v>9</v>
      </c>
    </row>
    <row r="1767" spans="1:7" x14ac:dyDescent="0.25">
      <c r="A1767" s="164" t="s">
        <v>3758</v>
      </c>
      <c r="B1767" s="165" t="s">
        <v>3759</v>
      </c>
      <c r="C1767" s="166"/>
      <c r="D1767" s="167"/>
      <c r="E1767" s="167"/>
      <c r="F1767" s="167"/>
      <c r="G1767" s="140">
        <v>5</v>
      </c>
    </row>
    <row r="1768" spans="1:7" x14ac:dyDescent="0.25">
      <c r="A1768" s="164" t="s">
        <v>144</v>
      </c>
      <c r="B1768" s="165" t="s">
        <v>3760</v>
      </c>
      <c r="C1768" s="166" t="s">
        <v>379</v>
      </c>
      <c r="D1768" s="167">
        <v>17.48</v>
      </c>
      <c r="E1768" s="167">
        <v>26.02</v>
      </c>
      <c r="F1768" s="167">
        <v>43.5</v>
      </c>
      <c r="G1768" s="140">
        <v>9</v>
      </c>
    </row>
    <row r="1769" spans="1:7" x14ac:dyDescent="0.25">
      <c r="A1769" s="164" t="s">
        <v>3761</v>
      </c>
      <c r="B1769" s="165" t="s">
        <v>145</v>
      </c>
      <c r="C1769" s="166"/>
      <c r="D1769" s="167"/>
      <c r="E1769" s="167"/>
      <c r="F1769" s="167"/>
      <c r="G1769" s="140">
        <v>2</v>
      </c>
    </row>
    <row r="1770" spans="1:7" x14ac:dyDescent="0.25">
      <c r="A1770" s="164" t="s">
        <v>3762</v>
      </c>
      <c r="B1770" s="165" t="s">
        <v>3763</v>
      </c>
      <c r="C1770" s="166"/>
      <c r="D1770" s="167"/>
      <c r="E1770" s="167"/>
      <c r="F1770" s="167"/>
      <c r="G1770" s="140">
        <v>5</v>
      </c>
    </row>
    <row r="1771" spans="1:7" x14ac:dyDescent="0.25">
      <c r="A1771" s="164" t="s">
        <v>146</v>
      </c>
      <c r="B1771" s="165" t="s">
        <v>3764</v>
      </c>
      <c r="C1771" s="166" t="s">
        <v>462</v>
      </c>
      <c r="D1771" s="167">
        <v>167.98</v>
      </c>
      <c r="E1771" s="167">
        <v>44.1</v>
      </c>
      <c r="F1771" s="167">
        <v>212.08</v>
      </c>
      <c r="G1771" s="140">
        <v>9</v>
      </c>
    </row>
    <row r="1772" spans="1:7" ht="28.8" x14ac:dyDescent="0.25">
      <c r="A1772" s="164" t="s">
        <v>147</v>
      </c>
      <c r="B1772" s="165" t="s">
        <v>3765</v>
      </c>
      <c r="C1772" s="166" t="s">
        <v>379</v>
      </c>
      <c r="D1772" s="167"/>
      <c r="E1772" s="167">
        <v>1.76</v>
      </c>
      <c r="F1772" s="167">
        <v>1.76</v>
      </c>
      <c r="G1772" s="140">
        <v>9</v>
      </c>
    </row>
    <row r="1773" spans="1:7" x14ac:dyDescent="0.25">
      <c r="A1773" s="164" t="s">
        <v>3766</v>
      </c>
      <c r="B1773" s="165" t="s">
        <v>3767</v>
      </c>
      <c r="C1773" s="166"/>
      <c r="D1773" s="167"/>
      <c r="E1773" s="167"/>
      <c r="F1773" s="167"/>
      <c r="G1773" s="140">
        <v>5</v>
      </c>
    </row>
    <row r="1774" spans="1:7" x14ac:dyDescent="0.25">
      <c r="A1774" s="164" t="s">
        <v>3768</v>
      </c>
      <c r="B1774" s="165" t="s">
        <v>3769</v>
      </c>
      <c r="C1774" s="166" t="s">
        <v>379</v>
      </c>
      <c r="D1774" s="167">
        <v>10.91</v>
      </c>
      <c r="E1774" s="167">
        <v>2.98</v>
      </c>
      <c r="F1774" s="167">
        <v>13.89</v>
      </c>
      <c r="G1774" s="140">
        <v>9</v>
      </c>
    </row>
    <row r="1775" spans="1:7" x14ac:dyDescent="0.25">
      <c r="A1775" s="164" t="s">
        <v>3770</v>
      </c>
      <c r="B1775" s="165" t="s">
        <v>3771</v>
      </c>
      <c r="C1775" s="166" t="s">
        <v>379</v>
      </c>
      <c r="D1775" s="167">
        <v>10.08</v>
      </c>
      <c r="E1775" s="167">
        <v>4.47</v>
      </c>
      <c r="F1775" s="167">
        <v>14.55</v>
      </c>
      <c r="G1775" s="140">
        <v>9</v>
      </c>
    </row>
    <row r="1776" spans="1:7" x14ac:dyDescent="0.25">
      <c r="A1776" s="164" t="s">
        <v>148</v>
      </c>
      <c r="B1776" s="165" t="s">
        <v>3772</v>
      </c>
      <c r="C1776" s="166" t="s">
        <v>379</v>
      </c>
      <c r="D1776" s="167">
        <v>73.69</v>
      </c>
      <c r="E1776" s="167">
        <v>5.68</v>
      </c>
      <c r="F1776" s="167">
        <v>79.37</v>
      </c>
      <c r="G1776" s="140">
        <v>9</v>
      </c>
    </row>
    <row r="1777" spans="1:7" x14ac:dyDescent="0.25">
      <c r="A1777" s="164" t="s">
        <v>3773</v>
      </c>
      <c r="B1777" s="165" t="s">
        <v>3774</v>
      </c>
      <c r="C1777" s="166" t="s">
        <v>379</v>
      </c>
      <c r="D1777" s="167">
        <v>18.14</v>
      </c>
      <c r="E1777" s="167">
        <v>4.47</v>
      </c>
      <c r="F1777" s="167">
        <v>22.61</v>
      </c>
      <c r="G1777" s="140">
        <v>9</v>
      </c>
    </row>
    <row r="1778" spans="1:7" x14ac:dyDescent="0.25">
      <c r="A1778" s="164" t="s">
        <v>3775</v>
      </c>
      <c r="B1778" s="165" t="s">
        <v>3776</v>
      </c>
      <c r="C1778" s="166" t="s">
        <v>379</v>
      </c>
      <c r="D1778" s="167">
        <v>45.43</v>
      </c>
      <c r="E1778" s="167">
        <v>5.68</v>
      </c>
      <c r="F1778" s="167">
        <v>51.11</v>
      </c>
      <c r="G1778" s="140">
        <v>9</v>
      </c>
    </row>
    <row r="1779" spans="1:7" x14ac:dyDescent="0.25">
      <c r="A1779" s="164" t="s">
        <v>149</v>
      </c>
      <c r="B1779" s="165" t="s">
        <v>3777</v>
      </c>
      <c r="C1779" s="166" t="s">
        <v>379</v>
      </c>
      <c r="D1779" s="167">
        <v>11.63</v>
      </c>
      <c r="E1779" s="167">
        <v>4.47</v>
      </c>
      <c r="F1779" s="167">
        <v>16.100000000000001</v>
      </c>
      <c r="G1779" s="140">
        <v>9</v>
      </c>
    </row>
    <row r="1780" spans="1:7" x14ac:dyDescent="0.25">
      <c r="A1780" s="164" t="s">
        <v>150</v>
      </c>
      <c r="B1780" s="165" t="s">
        <v>3778</v>
      </c>
      <c r="C1780" s="166" t="s">
        <v>379</v>
      </c>
      <c r="D1780" s="167">
        <v>49.97</v>
      </c>
      <c r="E1780" s="167">
        <v>5.68</v>
      </c>
      <c r="F1780" s="167">
        <v>55.65</v>
      </c>
      <c r="G1780" s="140">
        <v>9</v>
      </c>
    </row>
    <row r="1781" spans="1:7" x14ac:dyDescent="0.25">
      <c r="A1781" s="164" t="s">
        <v>3779</v>
      </c>
      <c r="B1781" s="165" t="s">
        <v>3780</v>
      </c>
      <c r="C1781" s="166" t="s">
        <v>379</v>
      </c>
      <c r="D1781" s="167">
        <v>9.1</v>
      </c>
      <c r="E1781" s="167"/>
      <c r="F1781" s="167">
        <v>9.1</v>
      </c>
      <c r="G1781" s="140">
        <v>9</v>
      </c>
    </row>
    <row r="1782" spans="1:7" x14ac:dyDescent="0.25">
      <c r="A1782" s="164" t="s">
        <v>3781</v>
      </c>
      <c r="B1782" s="165" t="s">
        <v>3782</v>
      </c>
      <c r="C1782" s="166"/>
      <c r="D1782" s="167"/>
      <c r="E1782" s="167"/>
      <c r="F1782" s="167"/>
      <c r="G1782" s="140">
        <v>5</v>
      </c>
    </row>
    <row r="1783" spans="1:7" x14ac:dyDescent="0.25">
      <c r="A1783" s="164" t="s">
        <v>151</v>
      </c>
      <c r="B1783" s="165" t="s">
        <v>3783</v>
      </c>
      <c r="C1783" s="166" t="s">
        <v>327</v>
      </c>
      <c r="D1783" s="167">
        <v>51.76</v>
      </c>
      <c r="E1783" s="167">
        <v>3.26</v>
      </c>
      <c r="F1783" s="167">
        <v>55.02</v>
      </c>
      <c r="G1783" s="140">
        <v>9</v>
      </c>
    </row>
    <row r="1784" spans="1:7" x14ac:dyDescent="0.25">
      <c r="A1784" s="164" t="s">
        <v>3784</v>
      </c>
      <c r="B1784" s="165" t="s">
        <v>3785</v>
      </c>
      <c r="C1784" s="166" t="s">
        <v>327</v>
      </c>
      <c r="D1784" s="167">
        <v>35.369999999999997</v>
      </c>
      <c r="E1784" s="167">
        <v>3.26</v>
      </c>
      <c r="F1784" s="167">
        <v>38.630000000000003</v>
      </c>
      <c r="G1784" s="140">
        <v>9</v>
      </c>
    </row>
    <row r="1785" spans="1:7" x14ac:dyDescent="0.25">
      <c r="A1785" s="164" t="s">
        <v>152</v>
      </c>
      <c r="B1785" s="165" t="s">
        <v>3786</v>
      </c>
      <c r="C1785" s="166" t="s">
        <v>327</v>
      </c>
      <c r="D1785" s="167">
        <v>37.93</v>
      </c>
      <c r="E1785" s="167">
        <v>3.26</v>
      </c>
      <c r="F1785" s="167">
        <v>41.19</v>
      </c>
      <c r="G1785" s="140">
        <v>9</v>
      </c>
    </row>
    <row r="1786" spans="1:7" x14ac:dyDescent="0.25">
      <c r="A1786" s="164" t="s">
        <v>153</v>
      </c>
      <c r="B1786" s="165" t="s">
        <v>3787</v>
      </c>
      <c r="C1786" s="166" t="s">
        <v>327</v>
      </c>
      <c r="D1786" s="167">
        <v>57.57</v>
      </c>
      <c r="E1786" s="167">
        <v>3.26</v>
      </c>
      <c r="F1786" s="167">
        <v>60.83</v>
      </c>
      <c r="G1786" s="140">
        <v>9</v>
      </c>
    </row>
    <row r="1787" spans="1:7" x14ac:dyDescent="0.25">
      <c r="A1787" s="164" t="s">
        <v>3788</v>
      </c>
      <c r="B1787" s="165" t="s">
        <v>3789</v>
      </c>
      <c r="C1787" s="166"/>
      <c r="D1787" s="167"/>
      <c r="E1787" s="167"/>
      <c r="F1787" s="167"/>
      <c r="G1787" s="140">
        <v>5</v>
      </c>
    </row>
    <row r="1788" spans="1:7" x14ac:dyDescent="0.25">
      <c r="A1788" s="164" t="s">
        <v>3790</v>
      </c>
      <c r="B1788" s="165" t="s">
        <v>3791</v>
      </c>
      <c r="C1788" s="166" t="s">
        <v>327</v>
      </c>
      <c r="D1788" s="167">
        <v>79.81</v>
      </c>
      <c r="E1788" s="167">
        <v>28.38</v>
      </c>
      <c r="F1788" s="167">
        <v>108.19</v>
      </c>
      <c r="G1788" s="140">
        <v>9</v>
      </c>
    </row>
    <row r="1789" spans="1:7" x14ac:dyDescent="0.25">
      <c r="A1789" s="164" t="s">
        <v>154</v>
      </c>
      <c r="B1789" s="165" t="s">
        <v>3792</v>
      </c>
      <c r="C1789" s="166" t="s">
        <v>327</v>
      </c>
      <c r="D1789" s="167">
        <v>90.14</v>
      </c>
      <c r="E1789" s="167">
        <v>28.38</v>
      </c>
      <c r="F1789" s="167">
        <v>118.52</v>
      </c>
      <c r="G1789" s="140">
        <v>9</v>
      </c>
    </row>
    <row r="1790" spans="1:7" x14ac:dyDescent="0.25">
      <c r="A1790" s="164" t="s">
        <v>3793</v>
      </c>
      <c r="B1790" s="165" t="s">
        <v>3794</v>
      </c>
      <c r="C1790" s="166" t="s">
        <v>327</v>
      </c>
      <c r="D1790" s="167">
        <v>130.46</v>
      </c>
      <c r="E1790" s="167">
        <v>28.38</v>
      </c>
      <c r="F1790" s="167">
        <v>158.84</v>
      </c>
      <c r="G1790" s="140">
        <v>9</v>
      </c>
    </row>
    <row r="1791" spans="1:7" x14ac:dyDescent="0.25">
      <c r="A1791" s="164" t="s">
        <v>155</v>
      </c>
      <c r="B1791" s="165" t="s">
        <v>3795</v>
      </c>
      <c r="C1791" s="166" t="s">
        <v>327</v>
      </c>
      <c r="D1791" s="167">
        <v>213.35</v>
      </c>
      <c r="E1791" s="167">
        <v>3.2</v>
      </c>
      <c r="F1791" s="167">
        <v>216.55</v>
      </c>
      <c r="G1791" s="140">
        <v>9</v>
      </c>
    </row>
    <row r="1792" spans="1:7" x14ac:dyDescent="0.25">
      <c r="A1792" s="164" t="s">
        <v>156</v>
      </c>
      <c r="B1792" s="165" t="s">
        <v>3796</v>
      </c>
      <c r="C1792" s="166" t="s">
        <v>327</v>
      </c>
      <c r="D1792" s="167">
        <v>104.93</v>
      </c>
      <c r="E1792" s="167">
        <v>3.2</v>
      </c>
      <c r="F1792" s="167">
        <v>108.13</v>
      </c>
      <c r="G1792" s="140">
        <v>9</v>
      </c>
    </row>
    <row r="1793" spans="1:7" x14ac:dyDescent="0.25">
      <c r="A1793" s="164" t="s">
        <v>157</v>
      </c>
      <c r="B1793" s="165" t="s">
        <v>3797</v>
      </c>
      <c r="C1793" s="166" t="s">
        <v>327</v>
      </c>
      <c r="D1793" s="167">
        <v>131.83000000000001</v>
      </c>
      <c r="E1793" s="167">
        <v>28.38</v>
      </c>
      <c r="F1793" s="167">
        <v>160.21</v>
      </c>
      <c r="G1793" s="140">
        <v>9</v>
      </c>
    </row>
    <row r="1794" spans="1:7" x14ac:dyDescent="0.25">
      <c r="A1794" s="164" t="s">
        <v>3798</v>
      </c>
      <c r="B1794" s="165" t="s">
        <v>3799</v>
      </c>
      <c r="C1794" s="166" t="s">
        <v>327</v>
      </c>
      <c r="D1794" s="167">
        <v>314.37</v>
      </c>
      <c r="E1794" s="167">
        <v>28.38</v>
      </c>
      <c r="F1794" s="167">
        <v>342.75</v>
      </c>
      <c r="G1794" s="140">
        <v>9</v>
      </c>
    </row>
    <row r="1795" spans="1:7" ht="28.8" x14ac:dyDescent="0.25">
      <c r="A1795" s="164" t="s">
        <v>158</v>
      </c>
      <c r="B1795" s="165" t="s">
        <v>3800</v>
      </c>
      <c r="C1795" s="166" t="s">
        <v>327</v>
      </c>
      <c r="D1795" s="167">
        <v>60.85</v>
      </c>
      <c r="E1795" s="167">
        <v>28.38</v>
      </c>
      <c r="F1795" s="167">
        <v>89.23</v>
      </c>
      <c r="G1795" s="140">
        <v>9</v>
      </c>
    </row>
    <row r="1796" spans="1:7" x14ac:dyDescent="0.25">
      <c r="A1796" s="164" t="s">
        <v>3801</v>
      </c>
      <c r="B1796" s="165" t="s">
        <v>3802</v>
      </c>
      <c r="C1796" s="166"/>
      <c r="D1796" s="167"/>
      <c r="E1796" s="167"/>
      <c r="F1796" s="167"/>
      <c r="G1796" s="140">
        <v>5</v>
      </c>
    </row>
    <row r="1797" spans="1:7" x14ac:dyDescent="0.25">
      <c r="A1797" s="164" t="s">
        <v>3803</v>
      </c>
      <c r="B1797" s="165" t="s">
        <v>3804</v>
      </c>
      <c r="C1797" s="166" t="s">
        <v>437</v>
      </c>
      <c r="D1797" s="167">
        <v>31.02</v>
      </c>
      <c r="E1797" s="167">
        <v>28.38</v>
      </c>
      <c r="F1797" s="167">
        <v>59.4</v>
      </c>
      <c r="G1797" s="140">
        <v>9</v>
      </c>
    </row>
    <row r="1798" spans="1:7" ht="28.8" x14ac:dyDescent="0.25">
      <c r="A1798" s="164" t="s">
        <v>3805</v>
      </c>
      <c r="B1798" s="165" t="s">
        <v>3806</v>
      </c>
      <c r="C1798" s="166" t="s">
        <v>437</v>
      </c>
      <c r="D1798" s="167">
        <v>41.75</v>
      </c>
      <c r="E1798" s="167">
        <v>28.38</v>
      </c>
      <c r="F1798" s="167">
        <v>70.13</v>
      </c>
      <c r="G1798" s="140">
        <v>9</v>
      </c>
    </row>
    <row r="1799" spans="1:7" ht="28.8" x14ac:dyDescent="0.25">
      <c r="A1799" s="164" t="s">
        <v>3807</v>
      </c>
      <c r="B1799" s="165" t="s">
        <v>3808</v>
      </c>
      <c r="C1799" s="166" t="s">
        <v>437</v>
      </c>
      <c r="D1799" s="167">
        <v>48.28</v>
      </c>
      <c r="E1799" s="167">
        <v>28.38</v>
      </c>
      <c r="F1799" s="167">
        <v>76.66</v>
      </c>
      <c r="G1799" s="140">
        <v>9</v>
      </c>
    </row>
    <row r="1800" spans="1:7" ht="28.8" x14ac:dyDescent="0.25">
      <c r="A1800" s="164" t="s">
        <v>3809</v>
      </c>
      <c r="B1800" s="165" t="s">
        <v>3810</v>
      </c>
      <c r="C1800" s="166" t="s">
        <v>437</v>
      </c>
      <c r="D1800" s="167">
        <v>163.34</v>
      </c>
      <c r="E1800" s="167">
        <v>45.53</v>
      </c>
      <c r="F1800" s="167">
        <v>208.87</v>
      </c>
      <c r="G1800" s="140">
        <v>9</v>
      </c>
    </row>
    <row r="1801" spans="1:7" ht="28.8" x14ac:dyDescent="0.25">
      <c r="A1801" s="164" t="s">
        <v>3811</v>
      </c>
      <c r="B1801" s="165" t="s">
        <v>3812</v>
      </c>
      <c r="C1801" s="166" t="s">
        <v>379</v>
      </c>
      <c r="D1801" s="167">
        <v>239.28</v>
      </c>
      <c r="E1801" s="167"/>
      <c r="F1801" s="167">
        <v>239.28</v>
      </c>
      <c r="G1801" s="140">
        <v>9</v>
      </c>
    </row>
    <row r="1802" spans="1:7" ht="28.8" x14ac:dyDescent="0.25">
      <c r="A1802" s="164" t="s">
        <v>3813</v>
      </c>
      <c r="B1802" s="165" t="s">
        <v>3814</v>
      </c>
      <c r="C1802" s="166" t="s">
        <v>379</v>
      </c>
      <c r="D1802" s="167">
        <v>231.22</v>
      </c>
      <c r="E1802" s="167"/>
      <c r="F1802" s="167">
        <v>231.22</v>
      </c>
      <c r="G1802" s="140">
        <v>9</v>
      </c>
    </row>
    <row r="1803" spans="1:7" ht="28.8" x14ac:dyDescent="0.25">
      <c r="A1803" s="164" t="s">
        <v>3815</v>
      </c>
      <c r="B1803" s="165" t="s">
        <v>3816</v>
      </c>
      <c r="C1803" s="166" t="s">
        <v>379</v>
      </c>
      <c r="D1803" s="167">
        <v>220.89</v>
      </c>
      <c r="E1803" s="167"/>
      <c r="F1803" s="167">
        <v>220.89</v>
      </c>
      <c r="G1803" s="140">
        <v>9</v>
      </c>
    </row>
    <row r="1804" spans="1:7" x14ac:dyDescent="0.25">
      <c r="A1804" s="164" t="s">
        <v>3817</v>
      </c>
      <c r="B1804" s="165" t="s">
        <v>3818</v>
      </c>
      <c r="C1804" s="166" t="s">
        <v>437</v>
      </c>
      <c r="D1804" s="167">
        <v>36.97</v>
      </c>
      <c r="E1804" s="167"/>
      <c r="F1804" s="167">
        <v>36.97</v>
      </c>
      <c r="G1804" s="140">
        <v>9</v>
      </c>
    </row>
    <row r="1805" spans="1:7" ht="43.2" x14ac:dyDescent="0.25">
      <c r="A1805" s="164" t="s">
        <v>3819</v>
      </c>
      <c r="B1805" s="165" t="s">
        <v>3820</v>
      </c>
      <c r="C1805" s="166" t="s">
        <v>379</v>
      </c>
      <c r="D1805" s="167">
        <v>310.56</v>
      </c>
      <c r="E1805" s="167"/>
      <c r="F1805" s="167">
        <v>310.56</v>
      </c>
      <c r="G1805" s="140">
        <v>9</v>
      </c>
    </row>
    <row r="1806" spans="1:7" ht="28.8" x14ac:dyDescent="0.25">
      <c r="A1806" s="164" t="s">
        <v>3821</v>
      </c>
      <c r="B1806" s="165" t="s">
        <v>3822</v>
      </c>
      <c r="C1806" s="166" t="s">
        <v>379</v>
      </c>
      <c r="D1806" s="167">
        <v>415.15</v>
      </c>
      <c r="E1806" s="167">
        <v>58.57</v>
      </c>
      <c r="F1806" s="167">
        <v>473.72</v>
      </c>
      <c r="G1806" s="140">
        <v>9</v>
      </c>
    </row>
    <row r="1807" spans="1:7" ht="28.8" x14ac:dyDescent="0.25">
      <c r="A1807" s="164" t="s">
        <v>3823</v>
      </c>
      <c r="B1807" s="165" t="s">
        <v>3824</v>
      </c>
      <c r="C1807" s="166" t="s">
        <v>379</v>
      </c>
      <c r="D1807" s="167">
        <v>238.03</v>
      </c>
      <c r="E1807" s="167"/>
      <c r="F1807" s="167">
        <v>238.03</v>
      </c>
      <c r="G1807" s="140">
        <v>9</v>
      </c>
    </row>
    <row r="1808" spans="1:7" ht="28.8" x14ac:dyDescent="0.25">
      <c r="A1808" s="164" t="s">
        <v>3825</v>
      </c>
      <c r="B1808" s="165" t="s">
        <v>3826</v>
      </c>
      <c r="C1808" s="166" t="s">
        <v>379</v>
      </c>
      <c r="D1808" s="167">
        <v>2028.63</v>
      </c>
      <c r="E1808" s="167">
        <v>87.44</v>
      </c>
      <c r="F1808" s="167">
        <v>2116.0700000000002</v>
      </c>
      <c r="G1808" s="140">
        <v>9</v>
      </c>
    </row>
    <row r="1809" spans="1:7" ht="28.8" x14ac:dyDescent="0.25">
      <c r="A1809" s="164" t="s">
        <v>3827</v>
      </c>
      <c r="B1809" s="165" t="s">
        <v>3828</v>
      </c>
      <c r="C1809" s="166" t="s">
        <v>379</v>
      </c>
      <c r="D1809" s="167">
        <v>1872.92</v>
      </c>
      <c r="E1809" s="167">
        <v>87.44</v>
      </c>
      <c r="F1809" s="167">
        <v>1960.36</v>
      </c>
      <c r="G1809" s="140">
        <v>9</v>
      </c>
    </row>
    <row r="1810" spans="1:7" x14ac:dyDescent="0.25">
      <c r="A1810" s="164" t="s">
        <v>159</v>
      </c>
      <c r="B1810" s="165" t="s">
        <v>3829</v>
      </c>
      <c r="C1810" s="166" t="s">
        <v>379</v>
      </c>
      <c r="D1810" s="167">
        <v>559.55999999999995</v>
      </c>
      <c r="E1810" s="167">
        <v>34.33</v>
      </c>
      <c r="F1810" s="167">
        <v>593.89</v>
      </c>
      <c r="G1810" s="140">
        <v>9</v>
      </c>
    </row>
    <row r="1811" spans="1:7" x14ac:dyDescent="0.25">
      <c r="A1811" s="164" t="s">
        <v>160</v>
      </c>
      <c r="B1811" s="165" t="s">
        <v>3830</v>
      </c>
      <c r="C1811" s="166" t="s">
        <v>379</v>
      </c>
      <c r="D1811" s="167">
        <v>782.15</v>
      </c>
      <c r="E1811" s="167">
        <v>29.79</v>
      </c>
      <c r="F1811" s="167">
        <v>811.94</v>
      </c>
      <c r="G1811" s="140">
        <v>9</v>
      </c>
    </row>
    <row r="1812" spans="1:7" x14ac:dyDescent="0.25">
      <c r="A1812" s="164" t="s">
        <v>3831</v>
      </c>
      <c r="B1812" s="165" t="s">
        <v>3832</v>
      </c>
      <c r="C1812" s="166" t="s">
        <v>379</v>
      </c>
      <c r="D1812" s="167">
        <v>1401.41</v>
      </c>
      <c r="E1812" s="167">
        <v>70.569999999999993</v>
      </c>
      <c r="F1812" s="167">
        <v>1471.98</v>
      </c>
      <c r="G1812" s="140">
        <v>9</v>
      </c>
    </row>
    <row r="1813" spans="1:7" x14ac:dyDescent="0.25">
      <c r="A1813" s="164" t="s">
        <v>3833</v>
      </c>
      <c r="B1813" s="165" t="s">
        <v>3834</v>
      </c>
      <c r="C1813" s="166" t="s">
        <v>379</v>
      </c>
      <c r="D1813" s="167">
        <v>111.55</v>
      </c>
      <c r="E1813" s="167">
        <v>86.26</v>
      </c>
      <c r="F1813" s="167">
        <v>197.81</v>
      </c>
      <c r="G1813" s="140">
        <v>9</v>
      </c>
    </row>
    <row r="1814" spans="1:7" x14ac:dyDescent="0.25">
      <c r="A1814" s="164" t="s">
        <v>3835</v>
      </c>
      <c r="B1814" s="165" t="s">
        <v>3836</v>
      </c>
      <c r="C1814" s="166" t="s">
        <v>437</v>
      </c>
      <c r="D1814" s="167">
        <v>173.07</v>
      </c>
      <c r="E1814" s="167">
        <v>45.84</v>
      </c>
      <c r="F1814" s="167">
        <v>218.91</v>
      </c>
      <c r="G1814" s="140">
        <v>9</v>
      </c>
    </row>
    <row r="1815" spans="1:7" x14ac:dyDescent="0.25">
      <c r="A1815" s="164" t="s">
        <v>3837</v>
      </c>
      <c r="B1815" s="165" t="s">
        <v>3838</v>
      </c>
      <c r="C1815" s="166"/>
      <c r="D1815" s="167"/>
      <c r="E1815" s="167"/>
      <c r="F1815" s="167"/>
      <c r="G1815" s="140">
        <v>5</v>
      </c>
    </row>
    <row r="1816" spans="1:7" ht="28.8" x14ac:dyDescent="0.25">
      <c r="A1816" s="164" t="s">
        <v>3839</v>
      </c>
      <c r="B1816" s="165" t="s">
        <v>3840</v>
      </c>
      <c r="C1816" s="166" t="s">
        <v>327</v>
      </c>
      <c r="D1816" s="167">
        <v>99.84</v>
      </c>
      <c r="E1816" s="167">
        <v>137.72</v>
      </c>
      <c r="F1816" s="167">
        <v>237.56</v>
      </c>
      <c r="G1816" s="140">
        <v>9</v>
      </c>
    </row>
    <row r="1817" spans="1:7" ht="28.8" x14ac:dyDescent="0.25">
      <c r="A1817" s="164" t="s">
        <v>3841</v>
      </c>
      <c r="B1817" s="165" t="s">
        <v>3842</v>
      </c>
      <c r="C1817" s="166" t="s">
        <v>327</v>
      </c>
      <c r="D1817" s="167">
        <v>529.28</v>
      </c>
      <c r="E1817" s="167">
        <v>169.6</v>
      </c>
      <c r="F1817" s="167">
        <v>698.88</v>
      </c>
      <c r="G1817" s="140">
        <v>9</v>
      </c>
    </row>
    <row r="1818" spans="1:7" ht="28.8" x14ac:dyDescent="0.25">
      <c r="A1818" s="164" t="s">
        <v>3843</v>
      </c>
      <c r="B1818" s="165" t="s">
        <v>3844</v>
      </c>
      <c r="C1818" s="166" t="s">
        <v>327</v>
      </c>
      <c r="D1818" s="167">
        <v>1802.04</v>
      </c>
      <c r="E1818" s="167">
        <v>307.32</v>
      </c>
      <c r="F1818" s="167">
        <v>2109.36</v>
      </c>
      <c r="G1818" s="140">
        <v>9</v>
      </c>
    </row>
    <row r="1819" spans="1:7" ht="28.8" x14ac:dyDescent="0.25">
      <c r="A1819" s="164" t="s">
        <v>3845</v>
      </c>
      <c r="B1819" s="165" t="s">
        <v>3846</v>
      </c>
      <c r="C1819" s="166" t="s">
        <v>327</v>
      </c>
      <c r="D1819" s="167">
        <v>2810.96</v>
      </c>
      <c r="E1819" s="167">
        <v>833.12</v>
      </c>
      <c r="F1819" s="167">
        <v>3644.08</v>
      </c>
      <c r="G1819" s="140">
        <v>9</v>
      </c>
    </row>
    <row r="1820" spans="1:7" ht="28.8" x14ac:dyDescent="0.25">
      <c r="A1820" s="164" t="s">
        <v>3847</v>
      </c>
      <c r="B1820" s="165" t="s">
        <v>3848</v>
      </c>
      <c r="C1820" s="166" t="s">
        <v>327</v>
      </c>
      <c r="D1820" s="167">
        <v>5648</v>
      </c>
      <c r="E1820" s="167">
        <v>1666.24</v>
      </c>
      <c r="F1820" s="167">
        <v>7314.24</v>
      </c>
      <c r="G1820" s="140">
        <v>9</v>
      </c>
    </row>
    <row r="1821" spans="1:7" ht="28.8" x14ac:dyDescent="0.25">
      <c r="A1821" s="164" t="s">
        <v>3849</v>
      </c>
      <c r="B1821" s="165" t="s">
        <v>3850</v>
      </c>
      <c r="C1821" s="166" t="s">
        <v>327</v>
      </c>
      <c r="D1821" s="167">
        <v>8326.7999999999993</v>
      </c>
      <c r="E1821" s="167">
        <v>1934.88</v>
      </c>
      <c r="F1821" s="167">
        <v>10261.68</v>
      </c>
      <c r="G1821" s="140">
        <v>9</v>
      </c>
    </row>
    <row r="1822" spans="1:7" x14ac:dyDescent="0.25">
      <c r="A1822" s="164" t="s">
        <v>3851</v>
      </c>
      <c r="B1822" s="165" t="s">
        <v>3852</v>
      </c>
      <c r="C1822" s="166"/>
      <c r="D1822" s="167"/>
      <c r="E1822" s="167"/>
      <c r="F1822" s="167"/>
      <c r="G1822" s="140">
        <v>5</v>
      </c>
    </row>
    <row r="1823" spans="1:7" ht="28.8" x14ac:dyDescent="0.25">
      <c r="A1823" s="164" t="s">
        <v>3853</v>
      </c>
      <c r="B1823" s="165" t="s">
        <v>3854</v>
      </c>
      <c r="C1823" s="166" t="s">
        <v>379</v>
      </c>
      <c r="D1823" s="167">
        <v>8.75</v>
      </c>
      <c r="E1823" s="167">
        <v>6.88</v>
      </c>
      <c r="F1823" s="167">
        <v>15.63</v>
      </c>
      <c r="G1823" s="140">
        <v>9</v>
      </c>
    </row>
    <row r="1824" spans="1:7" ht="28.8" x14ac:dyDescent="0.25">
      <c r="A1824" s="164" t="s">
        <v>3855</v>
      </c>
      <c r="B1824" s="165" t="s">
        <v>3856</v>
      </c>
      <c r="C1824" s="166" t="s">
        <v>379</v>
      </c>
      <c r="D1824" s="167">
        <v>70.430000000000007</v>
      </c>
      <c r="E1824" s="167">
        <v>9.52</v>
      </c>
      <c r="F1824" s="167">
        <v>79.95</v>
      </c>
      <c r="G1824" s="140">
        <v>9</v>
      </c>
    </row>
    <row r="1825" spans="1:7" x14ac:dyDescent="0.25">
      <c r="A1825" s="164" t="s">
        <v>3857</v>
      </c>
      <c r="B1825" s="165" t="s">
        <v>3858</v>
      </c>
      <c r="C1825" s="166" t="s">
        <v>437</v>
      </c>
      <c r="D1825" s="167">
        <v>11.07</v>
      </c>
      <c r="E1825" s="167"/>
      <c r="F1825" s="167">
        <v>11.07</v>
      </c>
      <c r="G1825" s="140">
        <v>9</v>
      </c>
    </row>
    <row r="1826" spans="1:7" x14ac:dyDescent="0.25">
      <c r="A1826" s="164" t="s">
        <v>3859</v>
      </c>
      <c r="B1826" s="165" t="s">
        <v>3860</v>
      </c>
      <c r="C1826" s="166" t="s">
        <v>379</v>
      </c>
      <c r="D1826" s="167">
        <v>2.14</v>
      </c>
      <c r="E1826" s="167">
        <v>14.44</v>
      </c>
      <c r="F1826" s="167">
        <v>16.579999999999998</v>
      </c>
      <c r="G1826" s="140">
        <v>9</v>
      </c>
    </row>
    <row r="1827" spans="1:7" x14ac:dyDescent="0.25">
      <c r="A1827" s="164" t="s">
        <v>3861</v>
      </c>
      <c r="B1827" s="165" t="s">
        <v>3862</v>
      </c>
      <c r="C1827" s="166" t="s">
        <v>379</v>
      </c>
      <c r="D1827" s="167">
        <v>2.2200000000000002</v>
      </c>
      <c r="E1827" s="167">
        <v>19.350000000000001</v>
      </c>
      <c r="F1827" s="167">
        <v>21.57</v>
      </c>
      <c r="G1827" s="140">
        <v>9</v>
      </c>
    </row>
    <row r="1828" spans="1:7" ht="28.8" x14ac:dyDescent="0.25">
      <c r="A1828" s="164" t="s">
        <v>3863</v>
      </c>
      <c r="B1828" s="165" t="s">
        <v>3864</v>
      </c>
      <c r="C1828" s="166" t="s">
        <v>327</v>
      </c>
      <c r="D1828" s="167">
        <v>435.01</v>
      </c>
      <c r="E1828" s="167">
        <v>157.13999999999999</v>
      </c>
      <c r="F1828" s="167">
        <v>592.15</v>
      </c>
      <c r="G1828" s="140">
        <v>9</v>
      </c>
    </row>
    <row r="1829" spans="1:7" ht="43.2" x14ac:dyDescent="0.25">
      <c r="A1829" s="164" t="s">
        <v>8522</v>
      </c>
      <c r="B1829" s="165" t="s">
        <v>8523</v>
      </c>
      <c r="C1829" s="166" t="s">
        <v>327</v>
      </c>
      <c r="D1829" s="167">
        <v>1345.61</v>
      </c>
      <c r="E1829" s="167">
        <v>34.479999999999997</v>
      </c>
      <c r="F1829" s="167">
        <v>1380.09</v>
      </c>
      <c r="G1829" s="140">
        <v>9</v>
      </c>
    </row>
    <row r="1830" spans="1:7" x14ac:dyDescent="0.25">
      <c r="A1830" s="164" t="s">
        <v>3865</v>
      </c>
      <c r="B1830" s="165" t="s">
        <v>3866</v>
      </c>
      <c r="C1830" s="166" t="s">
        <v>379</v>
      </c>
      <c r="D1830" s="167">
        <v>722.71</v>
      </c>
      <c r="E1830" s="167">
        <v>19.559999999999999</v>
      </c>
      <c r="F1830" s="167">
        <v>742.27</v>
      </c>
      <c r="G1830" s="140">
        <v>9</v>
      </c>
    </row>
    <row r="1831" spans="1:7" x14ac:dyDescent="0.25">
      <c r="A1831" s="164" t="s">
        <v>3867</v>
      </c>
      <c r="B1831" s="165" t="s">
        <v>3868</v>
      </c>
      <c r="C1831" s="166"/>
      <c r="D1831" s="167"/>
      <c r="E1831" s="167"/>
      <c r="F1831" s="167"/>
      <c r="G1831" s="140">
        <v>2</v>
      </c>
    </row>
    <row r="1832" spans="1:7" x14ac:dyDescent="0.25">
      <c r="A1832" s="164" t="s">
        <v>3869</v>
      </c>
      <c r="B1832" s="165" t="s">
        <v>3870</v>
      </c>
      <c r="C1832" s="166"/>
      <c r="D1832" s="167"/>
      <c r="E1832" s="167"/>
      <c r="F1832" s="167"/>
      <c r="G1832" s="140">
        <v>5</v>
      </c>
    </row>
    <row r="1833" spans="1:7" x14ac:dyDescent="0.25">
      <c r="A1833" s="164" t="s">
        <v>3871</v>
      </c>
      <c r="B1833" s="165" t="s">
        <v>3872</v>
      </c>
      <c r="C1833" s="166" t="s">
        <v>379</v>
      </c>
      <c r="D1833" s="167">
        <v>49.79</v>
      </c>
      <c r="E1833" s="167">
        <v>5.87</v>
      </c>
      <c r="F1833" s="167">
        <v>55.66</v>
      </c>
      <c r="G1833" s="140">
        <v>9</v>
      </c>
    </row>
    <row r="1834" spans="1:7" x14ac:dyDescent="0.25">
      <c r="A1834" s="164" t="s">
        <v>3873</v>
      </c>
      <c r="B1834" s="165" t="s">
        <v>3874</v>
      </c>
      <c r="C1834" s="166" t="s">
        <v>640</v>
      </c>
      <c r="D1834" s="167">
        <v>1966.97</v>
      </c>
      <c r="E1834" s="167">
        <v>140.83000000000001</v>
      </c>
      <c r="F1834" s="167">
        <v>2107.8000000000002</v>
      </c>
      <c r="G1834" s="140">
        <v>9</v>
      </c>
    </row>
    <row r="1835" spans="1:7" x14ac:dyDescent="0.25">
      <c r="A1835" s="164" t="s">
        <v>3875</v>
      </c>
      <c r="B1835" s="165" t="s">
        <v>3876</v>
      </c>
      <c r="C1835" s="166" t="s">
        <v>327</v>
      </c>
      <c r="D1835" s="167">
        <v>2234.67</v>
      </c>
      <c r="E1835" s="167">
        <v>1773.71</v>
      </c>
      <c r="F1835" s="167">
        <v>4008.38</v>
      </c>
      <c r="G1835" s="140">
        <v>9</v>
      </c>
    </row>
    <row r="1836" spans="1:7" x14ac:dyDescent="0.25">
      <c r="A1836" s="164" t="s">
        <v>3877</v>
      </c>
      <c r="B1836" s="165" t="s">
        <v>3878</v>
      </c>
      <c r="C1836" s="166" t="s">
        <v>640</v>
      </c>
      <c r="D1836" s="167">
        <v>1809</v>
      </c>
      <c r="E1836" s="167">
        <v>140.83000000000001</v>
      </c>
      <c r="F1836" s="167">
        <v>1949.83</v>
      </c>
      <c r="G1836" s="140">
        <v>9</v>
      </c>
    </row>
    <row r="1837" spans="1:7" ht="28.8" x14ac:dyDescent="0.25">
      <c r="A1837" s="164" t="s">
        <v>3879</v>
      </c>
      <c r="B1837" s="165" t="s">
        <v>3880</v>
      </c>
      <c r="C1837" s="166" t="s">
        <v>379</v>
      </c>
      <c r="D1837" s="167">
        <v>140.5</v>
      </c>
      <c r="E1837" s="167">
        <v>28.98</v>
      </c>
      <c r="F1837" s="167">
        <v>169.48</v>
      </c>
      <c r="G1837" s="140">
        <v>9</v>
      </c>
    </row>
    <row r="1838" spans="1:7" x14ac:dyDescent="0.25">
      <c r="A1838" s="164" t="s">
        <v>3881</v>
      </c>
      <c r="B1838" s="165" t="s">
        <v>3882</v>
      </c>
      <c r="C1838" s="166"/>
      <c r="D1838" s="167"/>
      <c r="E1838" s="167"/>
      <c r="F1838" s="167"/>
      <c r="G1838" s="140">
        <v>5</v>
      </c>
    </row>
    <row r="1839" spans="1:7" ht="28.8" x14ac:dyDescent="0.25">
      <c r="A1839" s="164" t="s">
        <v>3883</v>
      </c>
      <c r="B1839" s="165" t="s">
        <v>3884</v>
      </c>
      <c r="C1839" s="166" t="s">
        <v>327</v>
      </c>
      <c r="D1839" s="167">
        <v>4210.32</v>
      </c>
      <c r="E1839" s="167">
        <v>83.29</v>
      </c>
      <c r="F1839" s="167">
        <v>4293.6099999999997</v>
      </c>
      <c r="G1839" s="140">
        <v>9</v>
      </c>
    </row>
    <row r="1840" spans="1:7" x14ac:dyDescent="0.25">
      <c r="A1840" s="164" t="s">
        <v>3885</v>
      </c>
      <c r="B1840" s="165" t="s">
        <v>3886</v>
      </c>
      <c r="C1840" s="166"/>
      <c r="D1840" s="167"/>
      <c r="E1840" s="167"/>
      <c r="F1840" s="167"/>
      <c r="G1840" s="140">
        <v>5</v>
      </c>
    </row>
    <row r="1841" spans="1:7" x14ac:dyDescent="0.25">
      <c r="A1841" s="164" t="s">
        <v>3887</v>
      </c>
      <c r="B1841" s="165" t="s">
        <v>3888</v>
      </c>
      <c r="C1841" s="166" t="s">
        <v>437</v>
      </c>
      <c r="D1841" s="167">
        <v>120.9</v>
      </c>
      <c r="E1841" s="167">
        <v>84.93</v>
      </c>
      <c r="F1841" s="167">
        <v>205.83</v>
      </c>
      <c r="G1841" s="140">
        <v>9</v>
      </c>
    </row>
    <row r="1842" spans="1:7" x14ac:dyDescent="0.25">
      <c r="A1842" s="164" t="s">
        <v>3889</v>
      </c>
      <c r="B1842" s="165" t="s">
        <v>3890</v>
      </c>
      <c r="C1842" s="166" t="s">
        <v>327</v>
      </c>
      <c r="D1842" s="167">
        <v>530.54</v>
      </c>
      <c r="E1842" s="167">
        <v>18.899999999999999</v>
      </c>
      <c r="F1842" s="167">
        <v>549.44000000000005</v>
      </c>
      <c r="G1842" s="140">
        <v>9</v>
      </c>
    </row>
    <row r="1843" spans="1:7" x14ac:dyDescent="0.25">
      <c r="A1843" s="164" t="s">
        <v>161</v>
      </c>
      <c r="B1843" s="165" t="s">
        <v>3891</v>
      </c>
      <c r="C1843" s="166" t="s">
        <v>379</v>
      </c>
      <c r="D1843" s="167">
        <v>192.18</v>
      </c>
      <c r="E1843" s="167">
        <v>52.94</v>
      </c>
      <c r="F1843" s="167">
        <v>245.12</v>
      </c>
      <c r="G1843" s="140">
        <v>9</v>
      </c>
    </row>
    <row r="1844" spans="1:7" ht="28.8" x14ac:dyDescent="0.25">
      <c r="A1844" s="164" t="s">
        <v>3892</v>
      </c>
      <c r="B1844" s="165" t="s">
        <v>3893</v>
      </c>
      <c r="C1844" s="166" t="s">
        <v>327</v>
      </c>
      <c r="D1844" s="167">
        <v>591.04</v>
      </c>
      <c r="E1844" s="167">
        <v>26.58</v>
      </c>
      <c r="F1844" s="167">
        <v>617.62</v>
      </c>
      <c r="G1844" s="140">
        <v>9</v>
      </c>
    </row>
    <row r="1845" spans="1:7" x14ac:dyDescent="0.25">
      <c r="A1845" s="164" t="s">
        <v>3894</v>
      </c>
      <c r="B1845" s="165" t="s">
        <v>3895</v>
      </c>
      <c r="C1845" s="166" t="s">
        <v>327</v>
      </c>
      <c r="D1845" s="167">
        <v>861.29</v>
      </c>
      <c r="E1845" s="167">
        <v>39.869999999999997</v>
      </c>
      <c r="F1845" s="167">
        <v>901.16</v>
      </c>
      <c r="G1845" s="140">
        <v>9</v>
      </c>
    </row>
    <row r="1846" spans="1:7" x14ac:dyDescent="0.25">
      <c r="A1846" s="164" t="s">
        <v>3896</v>
      </c>
      <c r="B1846" s="165" t="s">
        <v>3897</v>
      </c>
      <c r="C1846" s="166"/>
      <c r="D1846" s="167"/>
      <c r="E1846" s="167"/>
      <c r="F1846" s="167"/>
      <c r="G1846" s="140">
        <v>5</v>
      </c>
    </row>
    <row r="1847" spans="1:7" x14ac:dyDescent="0.25">
      <c r="A1847" s="164" t="s">
        <v>3898</v>
      </c>
      <c r="B1847" s="165" t="s">
        <v>3899</v>
      </c>
      <c r="C1847" s="166" t="s">
        <v>640</v>
      </c>
      <c r="D1847" s="167">
        <v>5467.46</v>
      </c>
      <c r="E1847" s="167">
        <v>187.77</v>
      </c>
      <c r="F1847" s="167">
        <v>5655.23</v>
      </c>
      <c r="G1847" s="140">
        <v>9</v>
      </c>
    </row>
    <row r="1848" spans="1:7" x14ac:dyDescent="0.25">
      <c r="A1848" s="164" t="s">
        <v>3900</v>
      </c>
      <c r="B1848" s="165" t="s">
        <v>3901</v>
      </c>
      <c r="C1848" s="166" t="s">
        <v>640</v>
      </c>
      <c r="D1848" s="167">
        <v>2076.4899999999998</v>
      </c>
      <c r="E1848" s="167">
        <v>187.77</v>
      </c>
      <c r="F1848" s="167">
        <v>2264.2600000000002</v>
      </c>
      <c r="G1848" s="140">
        <v>9</v>
      </c>
    </row>
    <row r="1849" spans="1:7" x14ac:dyDescent="0.25">
      <c r="A1849" s="164" t="s">
        <v>3902</v>
      </c>
      <c r="B1849" s="165" t="s">
        <v>3903</v>
      </c>
      <c r="C1849" s="166" t="s">
        <v>640</v>
      </c>
      <c r="D1849" s="167">
        <v>1427.43</v>
      </c>
      <c r="E1849" s="167">
        <v>187.77</v>
      </c>
      <c r="F1849" s="167">
        <v>1615.2</v>
      </c>
      <c r="G1849" s="140">
        <v>9</v>
      </c>
    </row>
    <row r="1850" spans="1:7" x14ac:dyDescent="0.25">
      <c r="A1850" s="164" t="s">
        <v>3904</v>
      </c>
      <c r="B1850" s="165" t="s">
        <v>3905</v>
      </c>
      <c r="C1850" s="166" t="s">
        <v>640</v>
      </c>
      <c r="D1850" s="167">
        <v>2336.44</v>
      </c>
      <c r="E1850" s="167">
        <v>187.77</v>
      </c>
      <c r="F1850" s="167">
        <v>2524.21</v>
      </c>
      <c r="G1850" s="140">
        <v>9</v>
      </c>
    </row>
    <row r="1851" spans="1:7" x14ac:dyDescent="0.25">
      <c r="A1851" s="164" t="s">
        <v>3906</v>
      </c>
      <c r="B1851" s="165" t="s">
        <v>3907</v>
      </c>
      <c r="C1851" s="166"/>
      <c r="D1851" s="167"/>
      <c r="E1851" s="167"/>
      <c r="F1851" s="167"/>
      <c r="G1851" s="140">
        <v>5</v>
      </c>
    </row>
    <row r="1852" spans="1:7" x14ac:dyDescent="0.25">
      <c r="A1852" s="164" t="s">
        <v>3908</v>
      </c>
      <c r="B1852" s="165" t="s">
        <v>3909</v>
      </c>
      <c r="C1852" s="166" t="s">
        <v>640</v>
      </c>
      <c r="D1852" s="167">
        <v>6036.05</v>
      </c>
      <c r="E1852" s="167">
        <v>298.44</v>
      </c>
      <c r="F1852" s="167">
        <v>6334.49</v>
      </c>
      <c r="G1852" s="140">
        <v>9</v>
      </c>
    </row>
    <row r="1853" spans="1:7" x14ac:dyDescent="0.25">
      <c r="A1853" s="164" t="s">
        <v>3910</v>
      </c>
      <c r="B1853" s="165" t="s">
        <v>3911</v>
      </c>
      <c r="C1853" s="166" t="s">
        <v>640</v>
      </c>
      <c r="D1853" s="167">
        <v>9170.8799999999992</v>
      </c>
      <c r="E1853" s="167">
        <v>298.44</v>
      </c>
      <c r="F1853" s="167">
        <v>9469.32</v>
      </c>
      <c r="G1853" s="140">
        <v>9</v>
      </c>
    </row>
    <row r="1854" spans="1:7" x14ac:dyDescent="0.25">
      <c r="A1854" s="164" t="s">
        <v>3912</v>
      </c>
      <c r="B1854" s="165" t="s">
        <v>3913</v>
      </c>
      <c r="C1854" s="166" t="s">
        <v>327</v>
      </c>
      <c r="D1854" s="167">
        <v>3038.86</v>
      </c>
      <c r="E1854" s="167">
        <v>44.07</v>
      </c>
      <c r="F1854" s="167">
        <v>3082.93</v>
      </c>
      <c r="G1854" s="140">
        <v>9</v>
      </c>
    </row>
    <row r="1855" spans="1:7" x14ac:dyDescent="0.25">
      <c r="A1855" s="164" t="s">
        <v>3914</v>
      </c>
      <c r="B1855" s="165" t="s">
        <v>3915</v>
      </c>
      <c r="C1855" s="166" t="s">
        <v>327</v>
      </c>
      <c r="D1855" s="167">
        <v>1993.96</v>
      </c>
      <c r="E1855" s="167">
        <v>44.07</v>
      </c>
      <c r="F1855" s="167">
        <v>2038.03</v>
      </c>
      <c r="G1855" s="140">
        <v>9</v>
      </c>
    </row>
    <row r="1856" spans="1:7" x14ac:dyDescent="0.25">
      <c r="A1856" s="164" t="s">
        <v>3916</v>
      </c>
      <c r="B1856" s="165" t="s">
        <v>3917</v>
      </c>
      <c r="C1856" s="166"/>
      <c r="D1856" s="167"/>
      <c r="E1856" s="167"/>
      <c r="F1856" s="167"/>
      <c r="G1856" s="140">
        <v>5</v>
      </c>
    </row>
    <row r="1857" spans="1:7" x14ac:dyDescent="0.25">
      <c r="A1857" s="164" t="s">
        <v>3918</v>
      </c>
      <c r="B1857" s="165" t="s">
        <v>3919</v>
      </c>
      <c r="C1857" s="166" t="s">
        <v>379</v>
      </c>
      <c r="D1857" s="167">
        <v>12.33</v>
      </c>
      <c r="E1857" s="167"/>
      <c r="F1857" s="167">
        <v>12.33</v>
      </c>
      <c r="G1857" s="140">
        <v>9</v>
      </c>
    </row>
    <row r="1858" spans="1:7" ht="28.8" x14ac:dyDescent="0.25">
      <c r="A1858" s="164" t="s">
        <v>3920</v>
      </c>
      <c r="B1858" s="165" t="s">
        <v>3921</v>
      </c>
      <c r="C1858" s="166" t="s">
        <v>327</v>
      </c>
      <c r="D1858" s="167">
        <v>1173.27</v>
      </c>
      <c r="E1858" s="167">
        <v>29.34</v>
      </c>
      <c r="F1858" s="167">
        <v>1202.6099999999999</v>
      </c>
      <c r="G1858" s="140">
        <v>9</v>
      </c>
    </row>
    <row r="1859" spans="1:7" x14ac:dyDescent="0.25">
      <c r="A1859" s="164" t="s">
        <v>3922</v>
      </c>
      <c r="B1859" s="165" t="s">
        <v>162</v>
      </c>
      <c r="C1859" s="166"/>
      <c r="D1859" s="167"/>
      <c r="E1859" s="167"/>
      <c r="F1859" s="167"/>
      <c r="G1859" s="140">
        <v>2</v>
      </c>
    </row>
    <row r="1860" spans="1:7" x14ac:dyDescent="0.25">
      <c r="A1860" s="164" t="s">
        <v>3923</v>
      </c>
      <c r="B1860" s="165" t="s">
        <v>3924</v>
      </c>
      <c r="C1860" s="166"/>
      <c r="D1860" s="167"/>
      <c r="E1860" s="167"/>
      <c r="F1860" s="167"/>
      <c r="G1860" s="140">
        <v>5</v>
      </c>
    </row>
    <row r="1861" spans="1:7" x14ac:dyDescent="0.25">
      <c r="A1861" s="164" t="s">
        <v>3925</v>
      </c>
      <c r="B1861" s="165" t="s">
        <v>3926</v>
      </c>
      <c r="C1861" s="166" t="s">
        <v>640</v>
      </c>
      <c r="D1861" s="167">
        <v>127166.16</v>
      </c>
      <c r="E1861" s="167">
        <v>230.01</v>
      </c>
      <c r="F1861" s="167">
        <v>127396.17</v>
      </c>
      <c r="G1861" s="140">
        <v>9</v>
      </c>
    </row>
    <row r="1862" spans="1:7" x14ac:dyDescent="0.25">
      <c r="A1862" s="164" t="s">
        <v>3927</v>
      </c>
      <c r="B1862" s="165" t="s">
        <v>3928</v>
      </c>
      <c r="C1862" s="166" t="s">
        <v>640</v>
      </c>
      <c r="D1862" s="167">
        <v>104164.64</v>
      </c>
      <c r="E1862" s="167">
        <v>230.01</v>
      </c>
      <c r="F1862" s="167">
        <v>104394.65</v>
      </c>
      <c r="G1862" s="140">
        <v>9</v>
      </c>
    </row>
    <row r="1863" spans="1:7" x14ac:dyDescent="0.25">
      <c r="A1863" s="164" t="s">
        <v>3929</v>
      </c>
      <c r="B1863" s="165" t="s">
        <v>3930</v>
      </c>
      <c r="C1863" s="166" t="s">
        <v>640</v>
      </c>
      <c r="D1863" s="167">
        <v>112349.29</v>
      </c>
      <c r="E1863" s="167">
        <v>460.02</v>
      </c>
      <c r="F1863" s="167">
        <v>112809.31</v>
      </c>
      <c r="G1863" s="140">
        <v>9</v>
      </c>
    </row>
    <row r="1864" spans="1:7" x14ac:dyDescent="0.25">
      <c r="A1864" s="164" t="s">
        <v>3931</v>
      </c>
      <c r="B1864" s="165" t="s">
        <v>3932</v>
      </c>
      <c r="C1864" s="166"/>
      <c r="D1864" s="167"/>
      <c r="E1864" s="167"/>
      <c r="F1864" s="167"/>
      <c r="G1864" s="140">
        <v>5</v>
      </c>
    </row>
    <row r="1865" spans="1:7" ht="28.8" x14ac:dyDescent="0.25">
      <c r="A1865" s="164" t="s">
        <v>163</v>
      </c>
      <c r="B1865" s="165" t="s">
        <v>3933</v>
      </c>
      <c r="C1865" s="166" t="s">
        <v>327</v>
      </c>
      <c r="D1865" s="167">
        <v>127.21</v>
      </c>
      <c r="E1865" s="167">
        <v>150.29</v>
      </c>
      <c r="F1865" s="167">
        <v>277.5</v>
      </c>
      <c r="G1865" s="140">
        <v>9</v>
      </c>
    </row>
    <row r="1866" spans="1:7" ht="28.8" x14ac:dyDescent="0.25">
      <c r="A1866" s="164" t="s">
        <v>3934</v>
      </c>
      <c r="B1866" s="165" t="s">
        <v>3935</v>
      </c>
      <c r="C1866" s="166" t="s">
        <v>327</v>
      </c>
      <c r="D1866" s="167">
        <v>211.5</v>
      </c>
      <c r="E1866" s="167">
        <v>150.29</v>
      </c>
      <c r="F1866" s="167">
        <v>361.79</v>
      </c>
      <c r="G1866" s="140">
        <v>9</v>
      </c>
    </row>
    <row r="1867" spans="1:7" ht="28.8" x14ac:dyDescent="0.25">
      <c r="A1867" s="164" t="s">
        <v>3936</v>
      </c>
      <c r="B1867" s="165" t="s">
        <v>3937</v>
      </c>
      <c r="C1867" s="166" t="s">
        <v>327</v>
      </c>
      <c r="D1867" s="167">
        <v>1000.99</v>
      </c>
      <c r="E1867" s="167">
        <v>173.48</v>
      </c>
      <c r="F1867" s="167">
        <v>1174.47</v>
      </c>
      <c r="G1867" s="140">
        <v>9</v>
      </c>
    </row>
    <row r="1868" spans="1:7" ht="28.8" x14ac:dyDescent="0.25">
      <c r="A1868" s="164" t="s">
        <v>3938</v>
      </c>
      <c r="B1868" s="165" t="s">
        <v>3939</v>
      </c>
      <c r="C1868" s="166" t="s">
        <v>327</v>
      </c>
      <c r="D1868" s="167">
        <v>2506.31</v>
      </c>
      <c r="E1868" s="167">
        <v>173.48</v>
      </c>
      <c r="F1868" s="167">
        <v>2679.79</v>
      </c>
      <c r="G1868" s="140">
        <v>9</v>
      </c>
    </row>
    <row r="1869" spans="1:7" ht="28.8" x14ac:dyDescent="0.25">
      <c r="A1869" s="164" t="s">
        <v>164</v>
      </c>
      <c r="B1869" s="165" t="s">
        <v>3940</v>
      </c>
      <c r="C1869" s="166" t="s">
        <v>327</v>
      </c>
      <c r="D1869" s="167">
        <v>1631.53</v>
      </c>
      <c r="E1869" s="167">
        <v>173.48</v>
      </c>
      <c r="F1869" s="167">
        <v>1805.01</v>
      </c>
      <c r="G1869" s="140">
        <v>9</v>
      </c>
    </row>
    <row r="1870" spans="1:7" ht="28.8" x14ac:dyDescent="0.25">
      <c r="A1870" s="164" t="s">
        <v>3941</v>
      </c>
      <c r="B1870" s="165" t="s">
        <v>3942</v>
      </c>
      <c r="C1870" s="166" t="s">
        <v>327</v>
      </c>
      <c r="D1870" s="167">
        <v>606</v>
      </c>
      <c r="E1870" s="167">
        <v>130.11000000000001</v>
      </c>
      <c r="F1870" s="167">
        <v>736.11</v>
      </c>
      <c r="G1870" s="140">
        <v>9</v>
      </c>
    </row>
    <row r="1871" spans="1:7" ht="28.8" x14ac:dyDescent="0.25">
      <c r="A1871" s="164" t="s">
        <v>3943</v>
      </c>
      <c r="B1871" s="165" t="s">
        <v>3944</v>
      </c>
      <c r="C1871" s="166" t="s">
        <v>327</v>
      </c>
      <c r="D1871" s="167">
        <v>2229.31</v>
      </c>
      <c r="E1871" s="167">
        <v>180.8</v>
      </c>
      <c r="F1871" s="167">
        <v>2410.11</v>
      </c>
      <c r="G1871" s="140">
        <v>9</v>
      </c>
    </row>
    <row r="1872" spans="1:7" ht="28.8" x14ac:dyDescent="0.25">
      <c r="A1872" s="164" t="s">
        <v>3945</v>
      </c>
      <c r="B1872" s="165" t="s">
        <v>3946</v>
      </c>
      <c r="C1872" s="166" t="s">
        <v>327</v>
      </c>
      <c r="D1872" s="167">
        <v>1004.91</v>
      </c>
      <c r="E1872" s="167">
        <v>173.48</v>
      </c>
      <c r="F1872" s="167">
        <v>1178.3900000000001</v>
      </c>
      <c r="G1872" s="140">
        <v>9</v>
      </c>
    </row>
    <row r="1873" spans="1:7" ht="28.8" x14ac:dyDescent="0.25">
      <c r="A1873" s="164" t="s">
        <v>3947</v>
      </c>
      <c r="B1873" s="165" t="s">
        <v>3948</v>
      </c>
      <c r="C1873" s="166" t="s">
        <v>327</v>
      </c>
      <c r="D1873" s="167">
        <v>127.73</v>
      </c>
      <c r="E1873" s="167">
        <v>86.74</v>
      </c>
      <c r="F1873" s="167">
        <v>214.47</v>
      </c>
      <c r="G1873" s="140">
        <v>9</v>
      </c>
    </row>
    <row r="1874" spans="1:7" ht="28.8" x14ac:dyDescent="0.25">
      <c r="A1874" s="164" t="s">
        <v>3949</v>
      </c>
      <c r="B1874" s="165" t="s">
        <v>3950</v>
      </c>
      <c r="C1874" s="166" t="s">
        <v>327</v>
      </c>
      <c r="D1874" s="167">
        <v>232.48</v>
      </c>
      <c r="E1874" s="167">
        <v>150.29</v>
      </c>
      <c r="F1874" s="167">
        <v>382.77</v>
      </c>
      <c r="G1874" s="140">
        <v>9</v>
      </c>
    </row>
    <row r="1875" spans="1:7" x14ac:dyDescent="0.25">
      <c r="A1875" s="164" t="s">
        <v>3951</v>
      </c>
      <c r="B1875" s="165" t="s">
        <v>3952</v>
      </c>
      <c r="C1875" s="166" t="s">
        <v>327</v>
      </c>
      <c r="D1875" s="167">
        <v>710.76</v>
      </c>
      <c r="E1875" s="167">
        <v>173.48</v>
      </c>
      <c r="F1875" s="167">
        <v>884.24</v>
      </c>
      <c r="G1875" s="140">
        <v>9</v>
      </c>
    </row>
    <row r="1876" spans="1:7" x14ac:dyDescent="0.25">
      <c r="A1876" s="164" t="s">
        <v>3953</v>
      </c>
      <c r="B1876" s="165" t="s">
        <v>3954</v>
      </c>
      <c r="C1876" s="166"/>
      <c r="D1876" s="167"/>
      <c r="E1876" s="167"/>
      <c r="F1876" s="167"/>
      <c r="G1876" s="140">
        <v>5</v>
      </c>
    </row>
    <row r="1877" spans="1:7" x14ac:dyDescent="0.25">
      <c r="A1877" s="164" t="s">
        <v>165</v>
      </c>
      <c r="B1877" s="165" t="s">
        <v>3955</v>
      </c>
      <c r="C1877" s="166" t="s">
        <v>327</v>
      </c>
      <c r="D1877" s="167">
        <v>32.880000000000003</v>
      </c>
      <c r="E1877" s="167">
        <v>13.01</v>
      </c>
      <c r="F1877" s="167">
        <v>45.89</v>
      </c>
      <c r="G1877" s="140">
        <v>9</v>
      </c>
    </row>
    <row r="1878" spans="1:7" x14ac:dyDescent="0.25">
      <c r="A1878" s="164" t="s">
        <v>3956</v>
      </c>
      <c r="B1878" s="165" t="s">
        <v>3957</v>
      </c>
      <c r="C1878" s="166" t="s">
        <v>327</v>
      </c>
      <c r="D1878" s="167">
        <v>44.73</v>
      </c>
      <c r="E1878" s="167">
        <v>13.01</v>
      </c>
      <c r="F1878" s="167">
        <v>57.74</v>
      </c>
      <c r="G1878" s="140">
        <v>9</v>
      </c>
    </row>
    <row r="1879" spans="1:7" x14ac:dyDescent="0.25">
      <c r="A1879" s="164" t="s">
        <v>3958</v>
      </c>
      <c r="B1879" s="165" t="s">
        <v>3959</v>
      </c>
      <c r="C1879" s="166" t="s">
        <v>327</v>
      </c>
      <c r="D1879" s="167">
        <v>57.55</v>
      </c>
      <c r="E1879" s="167">
        <v>13.01</v>
      </c>
      <c r="F1879" s="167">
        <v>70.56</v>
      </c>
      <c r="G1879" s="140">
        <v>9</v>
      </c>
    </row>
    <row r="1880" spans="1:7" x14ac:dyDescent="0.25">
      <c r="A1880" s="164" t="s">
        <v>3960</v>
      </c>
      <c r="B1880" s="165" t="s">
        <v>3961</v>
      </c>
      <c r="C1880" s="166" t="s">
        <v>327</v>
      </c>
      <c r="D1880" s="167">
        <v>105.79</v>
      </c>
      <c r="E1880" s="167">
        <v>13.01</v>
      </c>
      <c r="F1880" s="167">
        <v>118.8</v>
      </c>
      <c r="G1880" s="140">
        <v>9</v>
      </c>
    </row>
    <row r="1881" spans="1:7" x14ac:dyDescent="0.25">
      <c r="A1881" s="164" t="s">
        <v>3962</v>
      </c>
      <c r="B1881" s="165" t="s">
        <v>3963</v>
      </c>
      <c r="C1881" s="166"/>
      <c r="D1881" s="167"/>
      <c r="E1881" s="167"/>
      <c r="F1881" s="167"/>
      <c r="G1881" s="140">
        <v>5</v>
      </c>
    </row>
    <row r="1882" spans="1:7" x14ac:dyDescent="0.25">
      <c r="A1882" s="164" t="s">
        <v>166</v>
      </c>
      <c r="B1882" s="165" t="s">
        <v>3964</v>
      </c>
      <c r="C1882" s="166" t="s">
        <v>327</v>
      </c>
      <c r="D1882" s="167">
        <v>41.69</v>
      </c>
      <c r="E1882" s="167">
        <v>8.68</v>
      </c>
      <c r="F1882" s="167">
        <v>50.37</v>
      </c>
      <c r="G1882" s="140">
        <v>9</v>
      </c>
    </row>
    <row r="1883" spans="1:7" x14ac:dyDescent="0.25">
      <c r="A1883" s="164" t="s">
        <v>3965</v>
      </c>
      <c r="B1883" s="165" t="s">
        <v>3966</v>
      </c>
      <c r="C1883" s="166" t="s">
        <v>327</v>
      </c>
      <c r="D1883" s="167">
        <v>95.33</v>
      </c>
      <c r="E1883" s="167">
        <v>8.68</v>
      </c>
      <c r="F1883" s="167">
        <v>104.01</v>
      </c>
      <c r="G1883" s="140">
        <v>9</v>
      </c>
    </row>
    <row r="1884" spans="1:7" x14ac:dyDescent="0.25">
      <c r="A1884" s="164" t="s">
        <v>3967</v>
      </c>
      <c r="B1884" s="165" t="s">
        <v>3968</v>
      </c>
      <c r="C1884" s="166" t="s">
        <v>327</v>
      </c>
      <c r="D1884" s="167">
        <v>67.319999999999993</v>
      </c>
      <c r="E1884" s="167">
        <v>32.53</v>
      </c>
      <c r="F1884" s="167">
        <v>99.85</v>
      </c>
      <c r="G1884" s="140">
        <v>9</v>
      </c>
    </row>
    <row r="1885" spans="1:7" x14ac:dyDescent="0.25">
      <c r="A1885" s="164" t="s">
        <v>3969</v>
      </c>
      <c r="B1885" s="165" t="s">
        <v>3970</v>
      </c>
      <c r="C1885" s="166" t="s">
        <v>327</v>
      </c>
      <c r="D1885" s="167">
        <v>120.64</v>
      </c>
      <c r="E1885" s="167">
        <v>8.68</v>
      </c>
      <c r="F1885" s="167">
        <v>129.32</v>
      </c>
      <c r="G1885" s="140">
        <v>9</v>
      </c>
    </row>
    <row r="1886" spans="1:7" x14ac:dyDescent="0.25">
      <c r="A1886" s="164" t="s">
        <v>3971</v>
      </c>
      <c r="B1886" s="165" t="s">
        <v>3972</v>
      </c>
      <c r="C1886" s="166" t="s">
        <v>327</v>
      </c>
      <c r="D1886" s="167">
        <v>165.27</v>
      </c>
      <c r="E1886" s="167">
        <v>8.68</v>
      </c>
      <c r="F1886" s="167">
        <v>173.95</v>
      </c>
      <c r="G1886" s="140">
        <v>9</v>
      </c>
    </row>
    <row r="1887" spans="1:7" x14ac:dyDescent="0.25">
      <c r="A1887" s="164" t="s">
        <v>3973</v>
      </c>
      <c r="B1887" s="165" t="s">
        <v>3974</v>
      </c>
      <c r="C1887" s="166"/>
      <c r="D1887" s="167"/>
      <c r="E1887" s="167"/>
      <c r="F1887" s="167"/>
      <c r="G1887" s="140">
        <v>5</v>
      </c>
    </row>
    <row r="1888" spans="1:7" ht="28.8" x14ac:dyDescent="0.25">
      <c r="A1888" s="164" t="s">
        <v>167</v>
      </c>
      <c r="B1888" s="165" t="s">
        <v>3975</v>
      </c>
      <c r="C1888" s="166" t="s">
        <v>640</v>
      </c>
      <c r="D1888" s="167">
        <v>504.9</v>
      </c>
      <c r="E1888" s="167">
        <v>21.69</v>
      </c>
      <c r="F1888" s="167">
        <v>526.59</v>
      </c>
      <c r="G1888" s="140">
        <v>9</v>
      </c>
    </row>
    <row r="1889" spans="1:7" ht="28.8" x14ac:dyDescent="0.25">
      <c r="A1889" s="164" t="s">
        <v>3976</v>
      </c>
      <c r="B1889" s="165" t="s">
        <v>3977</v>
      </c>
      <c r="C1889" s="166" t="s">
        <v>640</v>
      </c>
      <c r="D1889" s="167">
        <v>457.87</v>
      </c>
      <c r="E1889" s="167">
        <v>21.69</v>
      </c>
      <c r="F1889" s="167">
        <v>479.56</v>
      </c>
      <c r="G1889" s="140">
        <v>9</v>
      </c>
    </row>
    <row r="1890" spans="1:7" x14ac:dyDescent="0.25">
      <c r="A1890" s="164" t="s">
        <v>3978</v>
      </c>
      <c r="B1890" s="165" t="s">
        <v>3979</v>
      </c>
      <c r="C1890" s="166"/>
      <c r="D1890" s="167"/>
      <c r="E1890" s="167"/>
      <c r="F1890" s="167"/>
      <c r="G1890" s="140">
        <v>5</v>
      </c>
    </row>
    <row r="1891" spans="1:7" ht="28.8" x14ac:dyDescent="0.25">
      <c r="A1891" s="164" t="s">
        <v>3980</v>
      </c>
      <c r="B1891" s="165" t="s">
        <v>3981</v>
      </c>
      <c r="C1891" s="166" t="s">
        <v>327</v>
      </c>
      <c r="D1891" s="167">
        <v>175.76</v>
      </c>
      <c r="E1891" s="167">
        <v>20.34</v>
      </c>
      <c r="F1891" s="167">
        <v>196.1</v>
      </c>
      <c r="G1891" s="140">
        <v>9</v>
      </c>
    </row>
    <row r="1892" spans="1:7" ht="28.8" x14ac:dyDescent="0.25">
      <c r="A1892" s="164" t="s">
        <v>3982</v>
      </c>
      <c r="B1892" s="165" t="s">
        <v>3983</v>
      </c>
      <c r="C1892" s="166" t="s">
        <v>327</v>
      </c>
      <c r="D1892" s="167">
        <v>186.13</v>
      </c>
      <c r="E1892" s="167">
        <v>20.34</v>
      </c>
      <c r="F1892" s="167">
        <v>206.47</v>
      </c>
      <c r="G1892" s="140">
        <v>9</v>
      </c>
    </row>
    <row r="1893" spans="1:7" ht="28.8" x14ac:dyDescent="0.25">
      <c r="A1893" s="164" t="s">
        <v>3984</v>
      </c>
      <c r="B1893" s="165" t="s">
        <v>3985</v>
      </c>
      <c r="C1893" s="166" t="s">
        <v>327</v>
      </c>
      <c r="D1893" s="167">
        <v>186.05</v>
      </c>
      <c r="E1893" s="167">
        <v>20.34</v>
      </c>
      <c r="F1893" s="167">
        <v>206.39</v>
      </c>
      <c r="G1893" s="140">
        <v>9</v>
      </c>
    </row>
    <row r="1894" spans="1:7" ht="28.8" x14ac:dyDescent="0.25">
      <c r="A1894" s="164" t="s">
        <v>3986</v>
      </c>
      <c r="B1894" s="165" t="s">
        <v>3987</v>
      </c>
      <c r="C1894" s="166" t="s">
        <v>327</v>
      </c>
      <c r="D1894" s="167">
        <v>198.83</v>
      </c>
      <c r="E1894" s="167">
        <v>20.34</v>
      </c>
      <c r="F1894" s="167">
        <v>219.17</v>
      </c>
      <c r="G1894" s="140">
        <v>9</v>
      </c>
    </row>
    <row r="1895" spans="1:7" x14ac:dyDescent="0.25">
      <c r="A1895" s="164" t="s">
        <v>3988</v>
      </c>
      <c r="B1895" s="165" t="s">
        <v>3989</v>
      </c>
      <c r="C1895" s="166"/>
      <c r="D1895" s="167"/>
      <c r="E1895" s="167"/>
      <c r="F1895" s="167"/>
      <c r="G1895" s="140">
        <v>5</v>
      </c>
    </row>
    <row r="1896" spans="1:7" ht="28.8" x14ac:dyDescent="0.25">
      <c r="A1896" s="164" t="s">
        <v>3990</v>
      </c>
      <c r="B1896" s="165" t="s">
        <v>3991</v>
      </c>
      <c r="C1896" s="166" t="s">
        <v>327</v>
      </c>
      <c r="D1896" s="167">
        <v>195231.44</v>
      </c>
      <c r="E1896" s="167">
        <v>1672.44</v>
      </c>
      <c r="F1896" s="167">
        <v>196903.88</v>
      </c>
      <c r="G1896" s="140">
        <v>9</v>
      </c>
    </row>
    <row r="1897" spans="1:7" ht="28.8" x14ac:dyDescent="0.25">
      <c r="A1897" s="164" t="s">
        <v>3992</v>
      </c>
      <c r="B1897" s="165" t="s">
        <v>3993</v>
      </c>
      <c r="C1897" s="166" t="s">
        <v>327</v>
      </c>
      <c r="D1897" s="167">
        <v>262810.88</v>
      </c>
      <c r="E1897" s="167">
        <v>1672.44</v>
      </c>
      <c r="F1897" s="167">
        <v>264483.32</v>
      </c>
      <c r="G1897" s="140">
        <v>9</v>
      </c>
    </row>
    <row r="1898" spans="1:7" ht="28.8" x14ac:dyDescent="0.25">
      <c r="A1898" s="164" t="s">
        <v>3994</v>
      </c>
      <c r="B1898" s="165" t="s">
        <v>3995</v>
      </c>
      <c r="C1898" s="166" t="s">
        <v>327</v>
      </c>
      <c r="D1898" s="167">
        <v>88413.98</v>
      </c>
      <c r="E1898" s="167">
        <v>1672.44</v>
      </c>
      <c r="F1898" s="167">
        <v>90086.42</v>
      </c>
      <c r="G1898" s="140">
        <v>9</v>
      </c>
    </row>
    <row r="1899" spans="1:7" ht="28.8" x14ac:dyDescent="0.25">
      <c r="A1899" s="164" t="s">
        <v>3996</v>
      </c>
      <c r="B1899" s="165" t="s">
        <v>3997</v>
      </c>
      <c r="C1899" s="166" t="s">
        <v>327</v>
      </c>
      <c r="D1899" s="167">
        <v>133765.44</v>
      </c>
      <c r="E1899" s="167">
        <v>1672.44</v>
      </c>
      <c r="F1899" s="167">
        <v>135437.88</v>
      </c>
      <c r="G1899" s="140">
        <v>9</v>
      </c>
    </row>
    <row r="1900" spans="1:7" ht="28.8" x14ac:dyDescent="0.25">
      <c r="A1900" s="164" t="s">
        <v>3998</v>
      </c>
      <c r="B1900" s="165" t="s">
        <v>3999</v>
      </c>
      <c r="C1900" s="166" t="s">
        <v>327</v>
      </c>
      <c r="D1900" s="167">
        <v>75722.95</v>
      </c>
      <c r="E1900" s="167">
        <v>892.75</v>
      </c>
      <c r="F1900" s="167">
        <v>76615.7</v>
      </c>
      <c r="G1900" s="140">
        <v>9</v>
      </c>
    </row>
    <row r="1901" spans="1:7" ht="28.8" x14ac:dyDescent="0.25">
      <c r="A1901" s="164" t="s">
        <v>4000</v>
      </c>
      <c r="B1901" s="165" t="s">
        <v>4001</v>
      </c>
      <c r="C1901" s="166" t="s">
        <v>327</v>
      </c>
      <c r="D1901" s="167">
        <v>136498</v>
      </c>
      <c r="E1901" s="167">
        <v>1672.44</v>
      </c>
      <c r="F1901" s="167">
        <v>138170.44</v>
      </c>
      <c r="G1901" s="140">
        <v>9</v>
      </c>
    </row>
    <row r="1902" spans="1:7" ht="28.8" x14ac:dyDescent="0.25">
      <c r="A1902" s="164" t="s">
        <v>4002</v>
      </c>
      <c r="B1902" s="165" t="s">
        <v>4003</v>
      </c>
      <c r="C1902" s="166" t="s">
        <v>327</v>
      </c>
      <c r="D1902" s="167">
        <v>399341.16</v>
      </c>
      <c r="E1902" s="167">
        <v>1850.99</v>
      </c>
      <c r="F1902" s="167">
        <v>401192.15</v>
      </c>
      <c r="G1902" s="140">
        <v>9</v>
      </c>
    </row>
    <row r="1903" spans="1:7" ht="28.8" x14ac:dyDescent="0.25">
      <c r="A1903" s="164" t="s">
        <v>4004</v>
      </c>
      <c r="B1903" s="165" t="s">
        <v>4005</v>
      </c>
      <c r="C1903" s="166" t="s">
        <v>327</v>
      </c>
      <c r="D1903" s="167">
        <v>150443.28</v>
      </c>
      <c r="E1903" s="167">
        <v>1672.44</v>
      </c>
      <c r="F1903" s="167">
        <v>152115.72</v>
      </c>
      <c r="G1903" s="140">
        <v>9</v>
      </c>
    </row>
    <row r="1904" spans="1:7" ht="28.8" x14ac:dyDescent="0.25">
      <c r="A1904" s="164" t="s">
        <v>4006</v>
      </c>
      <c r="B1904" s="165" t="s">
        <v>4007</v>
      </c>
      <c r="C1904" s="166" t="s">
        <v>327</v>
      </c>
      <c r="D1904" s="167">
        <v>392467</v>
      </c>
      <c r="E1904" s="167">
        <v>1834.24</v>
      </c>
      <c r="F1904" s="167">
        <v>394301.24</v>
      </c>
      <c r="G1904" s="140">
        <v>9</v>
      </c>
    </row>
    <row r="1905" spans="1:7" ht="28.8" x14ac:dyDescent="0.25">
      <c r="A1905" s="164" t="s">
        <v>4008</v>
      </c>
      <c r="B1905" s="165" t="s">
        <v>4009</v>
      </c>
      <c r="C1905" s="166" t="s">
        <v>327</v>
      </c>
      <c r="D1905" s="167">
        <v>317258.13</v>
      </c>
      <c r="E1905" s="167">
        <v>1850.99</v>
      </c>
      <c r="F1905" s="167">
        <v>319109.12</v>
      </c>
      <c r="G1905" s="140">
        <v>9</v>
      </c>
    </row>
    <row r="1906" spans="1:7" x14ac:dyDescent="0.25">
      <c r="A1906" s="164" t="s">
        <v>4010</v>
      </c>
      <c r="B1906" s="165" t="s">
        <v>4011</v>
      </c>
      <c r="C1906" s="166"/>
      <c r="D1906" s="167"/>
      <c r="E1906" s="167"/>
      <c r="F1906" s="167"/>
      <c r="G1906" s="140">
        <v>5</v>
      </c>
    </row>
    <row r="1907" spans="1:7" ht="28.8" x14ac:dyDescent="0.25">
      <c r="A1907" s="164" t="s">
        <v>4012</v>
      </c>
      <c r="B1907" s="165" t="s">
        <v>4013</v>
      </c>
      <c r="C1907" s="166" t="s">
        <v>327</v>
      </c>
      <c r="D1907" s="167">
        <v>36198.43</v>
      </c>
      <c r="E1907" s="167">
        <v>892.75</v>
      </c>
      <c r="F1907" s="167">
        <v>37091.18</v>
      </c>
      <c r="G1907" s="140">
        <v>9</v>
      </c>
    </row>
    <row r="1908" spans="1:7" ht="28.8" x14ac:dyDescent="0.25">
      <c r="A1908" s="164" t="s">
        <v>4014</v>
      </c>
      <c r="B1908" s="165" t="s">
        <v>4015</v>
      </c>
      <c r="C1908" s="166" t="s">
        <v>327</v>
      </c>
      <c r="D1908" s="167">
        <v>26071.18</v>
      </c>
      <c r="E1908" s="167">
        <v>892.75</v>
      </c>
      <c r="F1908" s="167">
        <v>26963.93</v>
      </c>
      <c r="G1908" s="140">
        <v>9</v>
      </c>
    </row>
    <row r="1909" spans="1:7" ht="28.8" x14ac:dyDescent="0.25">
      <c r="A1909" s="164" t="s">
        <v>4016</v>
      </c>
      <c r="B1909" s="165" t="s">
        <v>4017</v>
      </c>
      <c r="C1909" s="166" t="s">
        <v>327</v>
      </c>
      <c r="D1909" s="167">
        <v>66449.759999999995</v>
      </c>
      <c r="E1909" s="167">
        <v>1428.4</v>
      </c>
      <c r="F1909" s="167">
        <v>67878.16</v>
      </c>
      <c r="G1909" s="140">
        <v>9</v>
      </c>
    </row>
    <row r="1910" spans="1:7" ht="28.8" x14ac:dyDescent="0.25">
      <c r="A1910" s="164" t="s">
        <v>4018</v>
      </c>
      <c r="B1910" s="165" t="s">
        <v>4019</v>
      </c>
      <c r="C1910" s="166" t="s">
        <v>327</v>
      </c>
      <c r="D1910" s="167">
        <v>129851.99</v>
      </c>
      <c r="E1910" s="167">
        <v>1428.4</v>
      </c>
      <c r="F1910" s="167">
        <v>131280.39000000001</v>
      </c>
      <c r="G1910" s="140">
        <v>9</v>
      </c>
    </row>
    <row r="1911" spans="1:7" ht="28.8" x14ac:dyDescent="0.25">
      <c r="A1911" s="164" t="s">
        <v>4020</v>
      </c>
      <c r="B1911" s="165" t="s">
        <v>4021</v>
      </c>
      <c r="C1911" s="166" t="s">
        <v>327</v>
      </c>
      <c r="D1911" s="167">
        <v>5989.25</v>
      </c>
      <c r="E1911" s="167">
        <v>357.1</v>
      </c>
      <c r="F1911" s="167">
        <v>6346.35</v>
      </c>
      <c r="G1911" s="140">
        <v>9</v>
      </c>
    </row>
    <row r="1912" spans="1:7" ht="28.8" x14ac:dyDescent="0.25">
      <c r="A1912" s="164" t="s">
        <v>4022</v>
      </c>
      <c r="B1912" s="165" t="s">
        <v>4023</v>
      </c>
      <c r="C1912" s="166" t="s">
        <v>327</v>
      </c>
      <c r="D1912" s="167">
        <v>6689.96</v>
      </c>
      <c r="E1912" s="167">
        <v>357.1</v>
      </c>
      <c r="F1912" s="167">
        <v>7047.06</v>
      </c>
      <c r="G1912" s="140">
        <v>9</v>
      </c>
    </row>
    <row r="1913" spans="1:7" x14ac:dyDescent="0.25">
      <c r="A1913" s="164" t="s">
        <v>4024</v>
      </c>
      <c r="B1913" s="165" t="s">
        <v>4025</v>
      </c>
      <c r="C1913" s="166" t="s">
        <v>327</v>
      </c>
      <c r="D1913" s="167">
        <v>22490.06</v>
      </c>
      <c r="E1913" s="167">
        <v>892.75</v>
      </c>
      <c r="F1913" s="167">
        <v>23382.81</v>
      </c>
      <c r="G1913" s="140">
        <v>9</v>
      </c>
    </row>
    <row r="1914" spans="1:7" ht="28.8" x14ac:dyDescent="0.25">
      <c r="A1914" s="164" t="s">
        <v>4026</v>
      </c>
      <c r="B1914" s="165" t="s">
        <v>4027</v>
      </c>
      <c r="C1914" s="166" t="s">
        <v>327</v>
      </c>
      <c r="D1914" s="167">
        <v>41919.89</v>
      </c>
      <c r="E1914" s="167">
        <v>892.75</v>
      </c>
      <c r="F1914" s="167">
        <v>42812.639999999999</v>
      </c>
      <c r="G1914" s="140">
        <v>9</v>
      </c>
    </row>
    <row r="1915" spans="1:7" ht="28.8" x14ac:dyDescent="0.25">
      <c r="A1915" s="164" t="s">
        <v>4028</v>
      </c>
      <c r="B1915" s="165" t="s">
        <v>4029</v>
      </c>
      <c r="C1915" s="166" t="s">
        <v>327</v>
      </c>
      <c r="D1915" s="167">
        <v>19536.61</v>
      </c>
      <c r="E1915" s="167">
        <v>892.75</v>
      </c>
      <c r="F1915" s="167">
        <v>20429.36</v>
      </c>
      <c r="G1915" s="140">
        <v>9</v>
      </c>
    </row>
    <row r="1916" spans="1:7" ht="28.8" x14ac:dyDescent="0.25">
      <c r="A1916" s="164" t="s">
        <v>4030</v>
      </c>
      <c r="B1916" s="165" t="s">
        <v>4031</v>
      </c>
      <c r="C1916" s="166" t="s">
        <v>327</v>
      </c>
      <c r="D1916" s="167">
        <v>91814.14</v>
      </c>
      <c r="E1916" s="167">
        <v>1428.4</v>
      </c>
      <c r="F1916" s="167">
        <v>93242.54</v>
      </c>
      <c r="G1916" s="140">
        <v>9</v>
      </c>
    </row>
    <row r="1917" spans="1:7" ht="28.8" x14ac:dyDescent="0.25">
      <c r="A1917" s="164" t="s">
        <v>4032</v>
      </c>
      <c r="B1917" s="165" t="s">
        <v>4033</v>
      </c>
      <c r="C1917" s="166" t="s">
        <v>327</v>
      </c>
      <c r="D1917" s="167">
        <v>18947.900000000001</v>
      </c>
      <c r="E1917" s="167">
        <v>357.1</v>
      </c>
      <c r="F1917" s="167">
        <v>19305</v>
      </c>
      <c r="G1917" s="140">
        <v>9</v>
      </c>
    </row>
    <row r="1918" spans="1:7" ht="28.8" x14ac:dyDescent="0.25">
      <c r="A1918" s="164" t="s">
        <v>4034</v>
      </c>
      <c r="B1918" s="165" t="s">
        <v>4035</v>
      </c>
      <c r="C1918" s="166" t="s">
        <v>327</v>
      </c>
      <c r="D1918" s="167">
        <v>65169.93</v>
      </c>
      <c r="E1918" s="167">
        <v>1428.4</v>
      </c>
      <c r="F1918" s="167">
        <v>66598.33</v>
      </c>
      <c r="G1918" s="140">
        <v>9</v>
      </c>
    </row>
    <row r="1919" spans="1:7" ht="28.8" x14ac:dyDescent="0.25">
      <c r="A1919" s="164" t="s">
        <v>4036</v>
      </c>
      <c r="B1919" s="165" t="s">
        <v>4037</v>
      </c>
      <c r="C1919" s="166" t="s">
        <v>327</v>
      </c>
      <c r="D1919" s="167">
        <v>87652.06</v>
      </c>
      <c r="E1919" s="167">
        <v>1428.4</v>
      </c>
      <c r="F1919" s="167">
        <v>89080.46</v>
      </c>
      <c r="G1919" s="140">
        <v>9</v>
      </c>
    </row>
    <row r="1920" spans="1:7" ht="28.8" x14ac:dyDescent="0.25">
      <c r="A1920" s="164" t="s">
        <v>4038</v>
      </c>
      <c r="B1920" s="165" t="s">
        <v>4039</v>
      </c>
      <c r="C1920" s="166" t="s">
        <v>327</v>
      </c>
      <c r="D1920" s="167">
        <v>120661.75</v>
      </c>
      <c r="E1920" s="167">
        <v>1428.4</v>
      </c>
      <c r="F1920" s="167">
        <v>122090.15</v>
      </c>
      <c r="G1920" s="140">
        <v>9</v>
      </c>
    </row>
    <row r="1921" spans="1:7" ht="28.8" x14ac:dyDescent="0.25">
      <c r="A1921" s="164" t="s">
        <v>4040</v>
      </c>
      <c r="B1921" s="165" t="s">
        <v>4041</v>
      </c>
      <c r="C1921" s="166" t="s">
        <v>327</v>
      </c>
      <c r="D1921" s="167">
        <v>68500.73</v>
      </c>
      <c r="E1921" s="167">
        <v>892.75</v>
      </c>
      <c r="F1921" s="167">
        <v>69393.48</v>
      </c>
      <c r="G1921" s="140">
        <v>9</v>
      </c>
    </row>
    <row r="1922" spans="1:7" x14ac:dyDescent="0.25">
      <c r="A1922" s="164" t="s">
        <v>4042</v>
      </c>
      <c r="B1922" s="165" t="s">
        <v>4043</v>
      </c>
      <c r="C1922" s="166" t="s">
        <v>327</v>
      </c>
      <c r="D1922" s="167">
        <v>29923.48</v>
      </c>
      <c r="E1922" s="167">
        <v>892.75</v>
      </c>
      <c r="F1922" s="167">
        <v>30816.23</v>
      </c>
      <c r="G1922" s="140">
        <v>9</v>
      </c>
    </row>
    <row r="1923" spans="1:7" ht="28.8" x14ac:dyDescent="0.25">
      <c r="A1923" s="164" t="s">
        <v>4044</v>
      </c>
      <c r="B1923" s="165" t="s">
        <v>4045</v>
      </c>
      <c r="C1923" s="166" t="s">
        <v>327</v>
      </c>
      <c r="D1923" s="167">
        <v>155090.07</v>
      </c>
      <c r="E1923" s="167">
        <v>1428.4</v>
      </c>
      <c r="F1923" s="167">
        <v>156518.47</v>
      </c>
      <c r="G1923" s="140">
        <v>9</v>
      </c>
    </row>
    <row r="1924" spans="1:7" ht="28.8" x14ac:dyDescent="0.25">
      <c r="A1924" s="164" t="s">
        <v>4046</v>
      </c>
      <c r="B1924" s="165" t="s">
        <v>4047</v>
      </c>
      <c r="C1924" s="166" t="s">
        <v>327</v>
      </c>
      <c r="D1924" s="167">
        <v>40392.519999999997</v>
      </c>
      <c r="E1924" s="167">
        <v>892.75</v>
      </c>
      <c r="F1924" s="167">
        <v>41285.269999999997</v>
      </c>
      <c r="G1924" s="140">
        <v>9</v>
      </c>
    </row>
    <row r="1925" spans="1:7" ht="28.8" x14ac:dyDescent="0.25">
      <c r="A1925" s="164" t="s">
        <v>4048</v>
      </c>
      <c r="B1925" s="165" t="s">
        <v>4049</v>
      </c>
      <c r="C1925" s="166" t="s">
        <v>327</v>
      </c>
      <c r="D1925" s="167">
        <v>44351.93</v>
      </c>
      <c r="E1925" s="167">
        <v>892.75</v>
      </c>
      <c r="F1925" s="167">
        <v>45244.68</v>
      </c>
      <c r="G1925" s="140">
        <v>9</v>
      </c>
    </row>
    <row r="1926" spans="1:7" x14ac:dyDescent="0.25">
      <c r="A1926" s="164" t="s">
        <v>4050</v>
      </c>
      <c r="B1926" s="165" t="s">
        <v>4051</v>
      </c>
      <c r="C1926" s="166"/>
      <c r="D1926" s="167"/>
      <c r="E1926" s="167"/>
      <c r="F1926" s="167"/>
      <c r="G1926" s="140">
        <v>5</v>
      </c>
    </row>
    <row r="1927" spans="1:7" x14ac:dyDescent="0.25">
      <c r="A1927" s="164" t="s">
        <v>4052</v>
      </c>
      <c r="B1927" s="165" t="s">
        <v>4053</v>
      </c>
      <c r="C1927" s="166" t="s">
        <v>437</v>
      </c>
      <c r="D1927" s="167">
        <v>77.33</v>
      </c>
      <c r="E1927" s="167">
        <v>17.350000000000001</v>
      </c>
      <c r="F1927" s="167">
        <v>94.68</v>
      </c>
      <c r="G1927" s="140">
        <v>9</v>
      </c>
    </row>
    <row r="1928" spans="1:7" x14ac:dyDescent="0.25">
      <c r="A1928" s="164" t="s">
        <v>4054</v>
      </c>
      <c r="B1928" s="165" t="s">
        <v>4055</v>
      </c>
      <c r="C1928" s="166" t="s">
        <v>327</v>
      </c>
      <c r="D1928" s="167">
        <v>48.01</v>
      </c>
      <c r="E1928" s="167">
        <v>8.68</v>
      </c>
      <c r="F1928" s="167">
        <v>56.69</v>
      </c>
      <c r="G1928" s="140">
        <v>9</v>
      </c>
    </row>
    <row r="1929" spans="1:7" x14ac:dyDescent="0.25">
      <c r="A1929" s="164" t="s">
        <v>4056</v>
      </c>
      <c r="B1929" s="165" t="s">
        <v>4057</v>
      </c>
      <c r="C1929" s="166" t="s">
        <v>327</v>
      </c>
      <c r="D1929" s="167">
        <v>1479.37</v>
      </c>
      <c r="E1929" s="167">
        <v>56.53</v>
      </c>
      <c r="F1929" s="167">
        <v>1535.9</v>
      </c>
      <c r="G1929" s="140">
        <v>9</v>
      </c>
    </row>
    <row r="1930" spans="1:7" x14ac:dyDescent="0.25">
      <c r="A1930" s="164" t="s">
        <v>4058</v>
      </c>
      <c r="B1930" s="165" t="s">
        <v>4059</v>
      </c>
      <c r="C1930" s="166" t="s">
        <v>327</v>
      </c>
      <c r="D1930" s="167">
        <v>25.12</v>
      </c>
      <c r="E1930" s="167">
        <v>8.68</v>
      </c>
      <c r="F1930" s="167">
        <v>33.799999999999997</v>
      </c>
      <c r="G1930" s="140">
        <v>9</v>
      </c>
    </row>
    <row r="1931" spans="1:7" x14ac:dyDescent="0.25">
      <c r="A1931" s="164" t="s">
        <v>4060</v>
      </c>
      <c r="B1931" s="165" t="s">
        <v>4061</v>
      </c>
      <c r="C1931" s="166" t="s">
        <v>327</v>
      </c>
      <c r="D1931" s="167">
        <v>3.47</v>
      </c>
      <c r="E1931" s="167">
        <v>6.51</v>
      </c>
      <c r="F1931" s="167">
        <v>9.98</v>
      </c>
      <c r="G1931" s="140">
        <v>9</v>
      </c>
    </row>
    <row r="1932" spans="1:7" x14ac:dyDescent="0.25">
      <c r="A1932" s="164" t="s">
        <v>4062</v>
      </c>
      <c r="B1932" s="165" t="s">
        <v>4063</v>
      </c>
      <c r="C1932" s="166" t="s">
        <v>327</v>
      </c>
      <c r="D1932" s="167">
        <v>17.04</v>
      </c>
      <c r="E1932" s="167">
        <v>8.68</v>
      </c>
      <c r="F1932" s="167">
        <v>25.72</v>
      </c>
      <c r="G1932" s="140">
        <v>9</v>
      </c>
    </row>
    <row r="1933" spans="1:7" ht="28.8" x14ac:dyDescent="0.25">
      <c r="A1933" s="164" t="s">
        <v>4064</v>
      </c>
      <c r="B1933" s="165" t="s">
        <v>4065</v>
      </c>
      <c r="C1933" s="166" t="s">
        <v>327</v>
      </c>
      <c r="D1933" s="167">
        <v>631.29</v>
      </c>
      <c r="E1933" s="167">
        <v>0.88</v>
      </c>
      <c r="F1933" s="167">
        <v>632.16999999999996</v>
      </c>
      <c r="G1933" s="140">
        <v>9</v>
      </c>
    </row>
    <row r="1934" spans="1:7" x14ac:dyDescent="0.25">
      <c r="A1934" s="164" t="s">
        <v>4066</v>
      </c>
      <c r="B1934" s="165" t="s">
        <v>4067</v>
      </c>
      <c r="C1934" s="166" t="s">
        <v>327</v>
      </c>
      <c r="D1934" s="167">
        <v>478.2</v>
      </c>
      <c r="E1934" s="167">
        <v>21.69</v>
      </c>
      <c r="F1934" s="167">
        <v>499.89</v>
      </c>
      <c r="G1934" s="140">
        <v>9</v>
      </c>
    </row>
    <row r="1935" spans="1:7" x14ac:dyDescent="0.25">
      <c r="A1935" s="164" t="s">
        <v>4068</v>
      </c>
      <c r="B1935" s="165" t="s">
        <v>4069</v>
      </c>
      <c r="C1935" s="166" t="s">
        <v>327</v>
      </c>
      <c r="D1935" s="167">
        <v>329.41</v>
      </c>
      <c r="E1935" s="167">
        <v>21.69</v>
      </c>
      <c r="F1935" s="167">
        <v>351.1</v>
      </c>
      <c r="G1935" s="140">
        <v>9</v>
      </c>
    </row>
    <row r="1936" spans="1:7" x14ac:dyDescent="0.25">
      <c r="A1936" s="164" t="s">
        <v>4070</v>
      </c>
      <c r="B1936" s="165" t="s">
        <v>4071</v>
      </c>
      <c r="C1936" s="166" t="s">
        <v>327</v>
      </c>
      <c r="D1936" s="167">
        <v>303.77</v>
      </c>
      <c r="E1936" s="167">
        <v>122.02</v>
      </c>
      <c r="F1936" s="167">
        <v>425.79</v>
      </c>
      <c r="G1936" s="140">
        <v>9</v>
      </c>
    </row>
    <row r="1937" spans="1:7" x14ac:dyDescent="0.25">
      <c r="A1937" s="164" t="s">
        <v>4072</v>
      </c>
      <c r="B1937" s="165" t="s">
        <v>4073</v>
      </c>
      <c r="C1937" s="166" t="s">
        <v>4074</v>
      </c>
      <c r="D1937" s="167">
        <v>613.84</v>
      </c>
      <c r="E1937" s="167">
        <v>0.88</v>
      </c>
      <c r="F1937" s="167">
        <v>614.72</v>
      </c>
      <c r="G1937" s="140">
        <v>9</v>
      </c>
    </row>
    <row r="1938" spans="1:7" x14ac:dyDescent="0.25">
      <c r="A1938" s="164" t="s">
        <v>4075</v>
      </c>
      <c r="B1938" s="165" t="s">
        <v>4076</v>
      </c>
      <c r="C1938" s="166" t="s">
        <v>327</v>
      </c>
      <c r="D1938" s="167">
        <v>23.5</v>
      </c>
      <c r="E1938" s="167">
        <v>43.37</v>
      </c>
      <c r="F1938" s="167">
        <v>66.87</v>
      </c>
      <c r="G1938" s="140">
        <v>9</v>
      </c>
    </row>
    <row r="1939" spans="1:7" x14ac:dyDescent="0.25">
      <c r="A1939" s="164" t="s">
        <v>4077</v>
      </c>
      <c r="B1939" s="165" t="s">
        <v>4078</v>
      </c>
      <c r="C1939" s="166" t="s">
        <v>4074</v>
      </c>
      <c r="D1939" s="167">
        <v>465.84</v>
      </c>
      <c r="E1939" s="167">
        <v>0.88</v>
      </c>
      <c r="F1939" s="167">
        <v>466.72</v>
      </c>
      <c r="G1939" s="140">
        <v>9</v>
      </c>
    </row>
    <row r="1940" spans="1:7" x14ac:dyDescent="0.25">
      <c r="A1940" s="164" t="s">
        <v>4079</v>
      </c>
      <c r="B1940" s="165" t="s">
        <v>4080</v>
      </c>
      <c r="C1940" s="166" t="s">
        <v>327</v>
      </c>
      <c r="D1940" s="167"/>
      <c r="E1940" s="167">
        <v>244.04</v>
      </c>
      <c r="F1940" s="167">
        <v>244.04</v>
      </c>
      <c r="G1940" s="140">
        <v>9</v>
      </c>
    </row>
    <row r="1941" spans="1:7" x14ac:dyDescent="0.25">
      <c r="A1941" s="164" t="s">
        <v>4081</v>
      </c>
      <c r="B1941" s="165" t="s">
        <v>4082</v>
      </c>
      <c r="C1941" s="166" t="s">
        <v>1153</v>
      </c>
      <c r="D1941" s="167">
        <v>18.899999999999999</v>
      </c>
      <c r="E1941" s="167">
        <v>0.71</v>
      </c>
      <c r="F1941" s="167">
        <v>19.61</v>
      </c>
      <c r="G1941" s="140">
        <v>9</v>
      </c>
    </row>
    <row r="1942" spans="1:7" x14ac:dyDescent="0.25">
      <c r="A1942" s="164" t="s">
        <v>4083</v>
      </c>
      <c r="B1942" s="165" t="s">
        <v>4084</v>
      </c>
      <c r="C1942" s="166" t="s">
        <v>1153</v>
      </c>
      <c r="D1942" s="167">
        <v>18.899999999999999</v>
      </c>
      <c r="E1942" s="167">
        <v>1.06</v>
      </c>
      <c r="F1942" s="167">
        <v>19.96</v>
      </c>
      <c r="G1942" s="140">
        <v>9</v>
      </c>
    </row>
    <row r="1943" spans="1:7" ht="28.8" x14ac:dyDescent="0.25">
      <c r="A1943" s="164" t="s">
        <v>4085</v>
      </c>
      <c r="B1943" s="165" t="s">
        <v>4086</v>
      </c>
      <c r="C1943" s="166" t="s">
        <v>379</v>
      </c>
      <c r="D1943" s="167">
        <v>577.5</v>
      </c>
      <c r="E1943" s="167">
        <v>8.82</v>
      </c>
      <c r="F1943" s="167">
        <v>586.32000000000005</v>
      </c>
      <c r="G1943" s="140">
        <v>9</v>
      </c>
    </row>
    <row r="1944" spans="1:7" ht="28.8" x14ac:dyDescent="0.25">
      <c r="A1944" s="164" t="s">
        <v>4087</v>
      </c>
      <c r="B1944" s="165" t="s">
        <v>4088</v>
      </c>
      <c r="C1944" s="166" t="s">
        <v>379</v>
      </c>
      <c r="D1944" s="167">
        <v>720</v>
      </c>
      <c r="E1944" s="167">
        <v>8.82</v>
      </c>
      <c r="F1944" s="167">
        <v>728.82</v>
      </c>
      <c r="G1944" s="140">
        <v>9</v>
      </c>
    </row>
    <row r="1945" spans="1:7" x14ac:dyDescent="0.25">
      <c r="A1945" s="164" t="s">
        <v>4089</v>
      </c>
      <c r="B1945" s="165" t="s">
        <v>4090</v>
      </c>
      <c r="C1945" s="166" t="s">
        <v>4074</v>
      </c>
      <c r="D1945" s="167">
        <v>36.49</v>
      </c>
      <c r="E1945" s="167">
        <v>0.88</v>
      </c>
      <c r="F1945" s="167">
        <v>37.369999999999997</v>
      </c>
      <c r="G1945" s="140">
        <v>9</v>
      </c>
    </row>
    <row r="1946" spans="1:7" x14ac:dyDescent="0.25">
      <c r="A1946" s="164" t="s">
        <v>4091</v>
      </c>
      <c r="B1946" s="165" t="s">
        <v>4092</v>
      </c>
      <c r="C1946" s="166" t="s">
        <v>327</v>
      </c>
      <c r="D1946" s="167">
        <v>18.52</v>
      </c>
      <c r="E1946" s="167">
        <v>61.01</v>
      </c>
      <c r="F1946" s="167">
        <v>79.53</v>
      </c>
      <c r="G1946" s="140">
        <v>9</v>
      </c>
    </row>
    <row r="1947" spans="1:7" x14ac:dyDescent="0.25">
      <c r="A1947" s="164" t="s">
        <v>4093</v>
      </c>
      <c r="B1947" s="165" t="s">
        <v>4094</v>
      </c>
      <c r="C1947" s="166" t="s">
        <v>327</v>
      </c>
      <c r="D1947" s="167">
        <v>72.84</v>
      </c>
      <c r="E1947" s="167">
        <v>0.88</v>
      </c>
      <c r="F1947" s="167">
        <v>73.72</v>
      </c>
      <c r="G1947" s="140">
        <v>9</v>
      </c>
    </row>
    <row r="1948" spans="1:7" x14ac:dyDescent="0.25">
      <c r="A1948" s="164" t="s">
        <v>4095</v>
      </c>
      <c r="B1948" s="165" t="s">
        <v>4096</v>
      </c>
      <c r="C1948" s="166" t="s">
        <v>327</v>
      </c>
      <c r="D1948" s="167">
        <v>209.24</v>
      </c>
      <c r="E1948" s="167">
        <v>122.02</v>
      </c>
      <c r="F1948" s="167">
        <v>331.26</v>
      </c>
      <c r="G1948" s="140">
        <v>9</v>
      </c>
    </row>
    <row r="1949" spans="1:7" x14ac:dyDescent="0.25">
      <c r="A1949" s="164" t="s">
        <v>4097</v>
      </c>
      <c r="B1949" s="165" t="s">
        <v>4098</v>
      </c>
      <c r="C1949" s="166" t="s">
        <v>327</v>
      </c>
      <c r="D1949" s="167">
        <v>313.58999999999997</v>
      </c>
      <c r="E1949" s="167">
        <v>0.88</v>
      </c>
      <c r="F1949" s="167">
        <v>314.47000000000003</v>
      </c>
      <c r="G1949" s="140">
        <v>9</v>
      </c>
    </row>
    <row r="1950" spans="1:7" x14ac:dyDescent="0.25">
      <c r="A1950" s="164" t="s">
        <v>4099</v>
      </c>
      <c r="B1950" s="165" t="s">
        <v>4100</v>
      </c>
      <c r="C1950" s="166" t="s">
        <v>327</v>
      </c>
      <c r="D1950" s="167">
        <v>477.94</v>
      </c>
      <c r="E1950" s="167">
        <v>122.02</v>
      </c>
      <c r="F1950" s="167">
        <v>599.96</v>
      </c>
      <c r="G1950" s="140">
        <v>9</v>
      </c>
    </row>
    <row r="1951" spans="1:7" x14ac:dyDescent="0.25">
      <c r="A1951" s="164" t="s">
        <v>4101</v>
      </c>
      <c r="B1951" s="165" t="s">
        <v>4102</v>
      </c>
      <c r="C1951" s="166" t="s">
        <v>327</v>
      </c>
      <c r="D1951" s="167">
        <v>2673.14</v>
      </c>
      <c r="E1951" s="167">
        <v>43.37</v>
      </c>
      <c r="F1951" s="167">
        <v>2716.51</v>
      </c>
      <c r="G1951" s="140">
        <v>9</v>
      </c>
    </row>
    <row r="1952" spans="1:7" x14ac:dyDescent="0.25">
      <c r="A1952" s="164" t="s">
        <v>4103</v>
      </c>
      <c r="B1952" s="165" t="s">
        <v>4104</v>
      </c>
      <c r="C1952" s="166" t="s">
        <v>327</v>
      </c>
      <c r="D1952" s="167">
        <v>4028.54</v>
      </c>
      <c r="E1952" s="167">
        <v>43.37</v>
      </c>
      <c r="F1952" s="167">
        <v>4071.91</v>
      </c>
      <c r="G1952" s="140">
        <v>9</v>
      </c>
    </row>
    <row r="1953" spans="1:7" x14ac:dyDescent="0.25">
      <c r="A1953" s="164" t="s">
        <v>4105</v>
      </c>
      <c r="B1953" s="165" t="s">
        <v>4106</v>
      </c>
      <c r="C1953" s="166" t="s">
        <v>327</v>
      </c>
      <c r="D1953" s="167">
        <v>5211.83</v>
      </c>
      <c r="E1953" s="167">
        <v>43.37</v>
      </c>
      <c r="F1953" s="167">
        <v>5255.2</v>
      </c>
      <c r="G1953" s="140">
        <v>9</v>
      </c>
    </row>
    <row r="1954" spans="1:7" x14ac:dyDescent="0.25">
      <c r="A1954" s="164" t="s">
        <v>4107</v>
      </c>
      <c r="B1954" s="165" t="s">
        <v>168</v>
      </c>
      <c r="C1954" s="166"/>
      <c r="D1954" s="167"/>
      <c r="E1954" s="167"/>
      <c r="F1954" s="167"/>
      <c r="G1954" s="140">
        <v>2</v>
      </c>
    </row>
    <row r="1955" spans="1:7" x14ac:dyDescent="0.25">
      <c r="A1955" s="164" t="s">
        <v>4108</v>
      </c>
      <c r="B1955" s="165" t="s">
        <v>4109</v>
      </c>
      <c r="C1955" s="166"/>
      <c r="D1955" s="167"/>
      <c r="E1955" s="167"/>
      <c r="F1955" s="167"/>
      <c r="G1955" s="140">
        <v>5</v>
      </c>
    </row>
    <row r="1956" spans="1:7" x14ac:dyDescent="0.25">
      <c r="A1956" s="164" t="s">
        <v>4110</v>
      </c>
      <c r="B1956" s="165" t="s">
        <v>4111</v>
      </c>
      <c r="C1956" s="166" t="s">
        <v>327</v>
      </c>
      <c r="D1956" s="167">
        <v>39.74</v>
      </c>
      <c r="E1956" s="167">
        <v>74.66</v>
      </c>
      <c r="F1956" s="167">
        <v>114.4</v>
      </c>
      <c r="G1956" s="140">
        <v>9</v>
      </c>
    </row>
    <row r="1957" spans="1:7" x14ac:dyDescent="0.25">
      <c r="A1957" s="164" t="s">
        <v>4112</v>
      </c>
      <c r="B1957" s="165" t="s">
        <v>4113</v>
      </c>
      <c r="C1957" s="166" t="s">
        <v>327</v>
      </c>
      <c r="D1957" s="167">
        <v>81.42</v>
      </c>
      <c r="E1957" s="167">
        <v>104.18</v>
      </c>
      <c r="F1957" s="167">
        <v>185.6</v>
      </c>
      <c r="G1957" s="140">
        <v>9</v>
      </c>
    </row>
    <row r="1958" spans="1:7" x14ac:dyDescent="0.25">
      <c r="A1958" s="164" t="s">
        <v>4114</v>
      </c>
      <c r="B1958" s="165" t="s">
        <v>4115</v>
      </c>
      <c r="C1958" s="166" t="s">
        <v>327</v>
      </c>
      <c r="D1958" s="167">
        <v>144.38</v>
      </c>
      <c r="E1958" s="167">
        <v>133.69</v>
      </c>
      <c r="F1958" s="167">
        <v>278.07</v>
      </c>
      <c r="G1958" s="140">
        <v>9</v>
      </c>
    </row>
    <row r="1959" spans="1:7" x14ac:dyDescent="0.25">
      <c r="A1959" s="164" t="s">
        <v>4116</v>
      </c>
      <c r="B1959" s="165" t="s">
        <v>4117</v>
      </c>
      <c r="C1959" s="166" t="s">
        <v>327</v>
      </c>
      <c r="D1959" s="167">
        <v>559.37</v>
      </c>
      <c r="E1959" s="167">
        <v>165.77</v>
      </c>
      <c r="F1959" s="167">
        <v>725.14</v>
      </c>
      <c r="G1959" s="140">
        <v>9</v>
      </c>
    </row>
    <row r="1960" spans="1:7" x14ac:dyDescent="0.25">
      <c r="A1960" s="164" t="s">
        <v>4118</v>
      </c>
      <c r="B1960" s="165" t="s">
        <v>4119</v>
      </c>
      <c r="C1960" s="166" t="s">
        <v>327</v>
      </c>
      <c r="D1960" s="167">
        <v>1237.98</v>
      </c>
      <c r="E1960" s="167">
        <v>222.21</v>
      </c>
      <c r="F1960" s="167">
        <v>1460.19</v>
      </c>
      <c r="G1960" s="140">
        <v>9</v>
      </c>
    </row>
    <row r="1961" spans="1:7" x14ac:dyDescent="0.25">
      <c r="A1961" s="164" t="s">
        <v>4120</v>
      </c>
      <c r="B1961" s="165" t="s">
        <v>4121</v>
      </c>
      <c r="C1961" s="166"/>
      <c r="D1961" s="167"/>
      <c r="E1961" s="167"/>
      <c r="F1961" s="167"/>
      <c r="G1961" s="140">
        <v>5</v>
      </c>
    </row>
    <row r="1962" spans="1:7" x14ac:dyDescent="0.25">
      <c r="A1962" s="164" t="s">
        <v>4122</v>
      </c>
      <c r="B1962" s="165" t="s">
        <v>4123</v>
      </c>
      <c r="C1962" s="166" t="s">
        <v>327</v>
      </c>
      <c r="D1962" s="167">
        <v>84.49</v>
      </c>
      <c r="E1962" s="167">
        <v>65.06</v>
      </c>
      <c r="F1962" s="167">
        <v>149.55000000000001</v>
      </c>
      <c r="G1962" s="140">
        <v>9</v>
      </c>
    </row>
    <row r="1963" spans="1:7" x14ac:dyDescent="0.25">
      <c r="A1963" s="164" t="s">
        <v>4124</v>
      </c>
      <c r="B1963" s="165" t="s">
        <v>4125</v>
      </c>
      <c r="C1963" s="166" t="s">
        <v>327</v>
      </c>
      <c r="D1963" s="167">
        <v>155.21</v>
      </c>
      <c r="E1963" s="167">
        <v>86.74</v>
      </c>
      <c r="F1963" s="167">
        <v>241.95</v>
      </c>
      <c r="G1963" s="140">
        <v>9</v>
      </c>
    </row>
    <row r="1964" spans="1:7" x14ac:dyDescent="0.25">
      <c r="A1964" s="164" t="s">
        <v>4126</v>
      </c>
      <c r="B1964" s="165" t="s">
        <v>4127</v>
      </c>
      <c r="C1964" s="166" t="s">
        <v>327</v>
      </c>
      <c r="D1964" s="167">
        <v>344.18</v>
      </c>
      <c r="E1964" s="167">
        <v>108.43</v>
      </c>
      <c r="F1964" s="167">
        <v>452.61</v>
      </c>
      <c r="G1964" s="140">
        <v>9</v>
      </c>
    </row>
    <row r="1965" spans="1:7" x14ac:dyDescent="0.25">
      <c r="A1965" s="164" t="s">
        <v>4128</v>
      </c>
      <c r="B1965" s="165" t="s">
        <v>4129</v>
      </c>
      <c r="C1965" s="166" t="s">
        <v>327</v>
      </c>
      <c r="D1965" s="167">
        <v>573.88</v>
      </c>
      <c r="E1965" s="167">
        <v>130.11000000000001</v>
      </c>
      <c r="F1965" s="167">
        <v>703.99</v>
      </c>
      <c r="G1965" s="140">
        <v>9</v>
      </c>
    </row>
    <row r="1966" spans="1:7" x14ac:dyDescent="0.25">
      <c r="A1966" s="164" t="s">
        <v>4130</v>
      </c>
      <c r="B1966" s="165" t="s">
        <v>4131</v>
      </c>
      <c r="C1966" s="166"/>
      <c r="D1966" s="167"/>
      <c r="E1966" s="167"/>
      <c r="F1966" s="167"/>
      <c r="G1966" s="140">
        <v>5</v>
      </c>
    </row>
    <row r="1967" spans="1:7" ht="28.8" x14ac:dyDescent="0.25">
      <c r="A1967" s="164" t="s">
        <v>4132</v>
      </c>
      <c r="B1967" s="165" t="s">
        <v>4133</v>
      </c>
      <c r="C1967" s="166" t="s">
        <v>327</v>
      </c>
      <c r="D1967" s="167">
        <v>526</v>
      </c>
      <c r="E1967" s="167">
        <v>129.69999999999999</v>
      </c>
      <c r="F1967" s="167">
        <v>655.7</v>
      </c>
      <c r="G1967" s="140">
        <v>9</v>
      </c>
    </row>
    <row r="1968" spans="1:7" ht="28.8" x14ac:dyDescent="0.25">
      <c r="A1968" s="164" t="s">
        <v>4134</v>
      </c>
      <c r="B1968" s="165" t="s">
        <v>4135</v>
      </c>
      <c r="C1968" s="166" t="s">
        <v>327</v>
      </c>
      <c r="D1968" s="167">
        <v>503.96</v>
      </c>
      <c r="E1968" s="167">
        <v>129.69999999999999</v>
      </c>
      <c r="F1968" s="167">
        <v>633.66</v>
      </c>
      <c r="G1968" s="140">
        <v>9</v>
      </c>
    </row>
    <row r="1969" spans="1:7" ht="28.8" x14ac:dyDescent="0.25">
      <c r="A1969" s="164" t="s">
        <v>4136</v>
      </c>
      <c r="B1969" s="165" t="s">
        <v>4137</v>
      </c>
      <c r="C1969" s="166" t="s">
        <v>327</v>
      </c>
      <c r="D1969" s="167">
        <v>742.08</v>
      </c>
      <c r="E1969" s="167">
        <v>162.13</v>
      </c>
      <c r="F1969" s="167">
        <v>904.21</v>
      </c>
      <c r="G1969" s="140">
        <v>9</v>
      </c>
    </row>
    <row r="1970" spans="1:7" ht="28.8" x14ac:dyDescent="0.25">
      <c r="A1970" s="164" t="s">
        <v>169</v>
      </c>
      <c r="B1970" s="165" t="s">
        <v>4138</v>
      </c>
      <c r="C1970" s="166" t="s">
        <v>327</v>
      </c>
      <c r="D1970" s="167">
        <v>732.05</v>
      </c>
      <c r="E1970" s="167">
        <v>162.13</v>
      </c>
      <c r="F1970" s="167">
        <v>894.18</v>
      </c>
      <c r="G1970" s="140">
        <v>9</v>
      </c>
    </row>
    <row r="1971" spans="1:7" ht="28.8" x14ac:dyDescent="0.25">
      <c r="A1971" s="164" t="s">
        <v>4139</v>
      </c>
      <c r="B1971" s="165" t="s">
        <v>4140</v>
      </c>
      <c r="C1971" s="166" t="s">
        <v>327</v>
      </c>
      <c r="D1971" s="167">
        <v>949.03</v>
      </c>
      <c r="E1971" s="167">
        <v>194.55</v>
      </c>
      <c r="F1971" s="167">
        <v>1143.58</v>
      </c>
      <c r="G1971" s="140">
        <v>9</v>
      </c>
    </row>
    <row r="1972" spans="1:7" ht="28.8" x14ac:dyDescent="0.25">
      <c r="A1972" s="164" t="s">
        <v>4141</v>
      </c>
      <c r="B1972" s="165" t="s">
        <v>4142</v>
      </c>
      <c r="C1972" s="166" t="s">
        <v>327</v>
      </c>
      <c r="D1972" s="167">
        <v>1487.88</v>
      </c>
      <c r="E1972" s="167">
        <v>194.55</v>
      </c>
      <c r="F1972" s="167">
        <v>1682.43</v>
      </c>
      <c r="G1972" s="140">
        <v>9</v>
      </c>
    </row>
    <row r="1973" spans="1:7" x14ac:dyDescent="0.25">
      <c r="A1973" s="164" t="s">
        <v>4143</v>
      </c>
      <c r="B1973" s="165" t="s">
        <v>4144</v>
      </c>
      <c r="C1973" s="166"/>
      <c r="D1973" s="167"/>
      <c r="E1973" s="167"/>
      <c r="F1973" s="167"/>
      <c r="G1973" s="140">
        <v>5</v>
      </c>
    </row>
    <row r="1974" spans="1:7" ht="28.8" x14ac:dyDescent="0.25">
      <c r="A1974" s="164" t="s">
        <v>4145</v>
      </c>
      <c r="B1974" s="165" t="s">
        <v>4146</v>
      </c>
      <c r="C1974" s="166" t="s">
        <v>327</v>
      </c>
      <c r="D1974" s="167">
        <v>631.98</v>
      </c>
      <c r="E1974" s="167">
        <v>97.28</v>
      </c>
      <c r="F1974" s="167">
        <v>729.26</v>
      </c>
      <c r="G1974" s="140">
        <v>9</v>
      </c>
    </row>
    <row r="1975" spans="1:7" ht="28.8" x14ac:dyDescent="0.25">
      <c r="A1975" s="164" t="s">
        <v>4147</v>
      </c>
      <c r="B1975" s="165" t="s">
        <v>4148</v>
      </c>
      <c r="C1975" s="166" t="s">
        <v>327</v>
      </c>
      <c r="D1975" s="167">
        <v>754.2</v>
      </c>
      <c r="E1975" s="167">
        <v>97.28</v>
      </c>
      <c r="F1975" s="167">
        <v>851.48</v>
      </c>
      <c r="G1975" s="140">
        <v>9</v>
      </c>
    </row>
    <row r="1976" spans="1:7" ht="28.8" x14ac:dyDescent="0.25">
      <c r="A1976" s="164" t="s">
        <v>4149</v>
      </c>
      <c r="B1976" s="165" t="s">
        <v>4150</v>
      </c>
      <c r="C1976" s="166" t="s">
        <v>327</v>
      </c>
      <c r="D1976" s="167">
        <v>859.33</v>
      </c>
      <c r="E1976" s="167">
        <v>129.69999999999999</v>
      </c>
      <c r="F1976" s="167">
        <v>989.03</v>
      </c>
      <c r="G1976" s="140">
        <v>9</v>
      </c>
    </row>
    <row r="1977" spans="1:7" ht="28.8" x14ac:dyDescent="0.25">
      <c r="A1977" s="164" t="s">
        <v>4151</v>
      </c>
      <c r="B1977" s="165" t="s">
        <v>4152</v>
      </c>
      <c r="C1977" s="166" t="s">
        <v>327</v>
      </c>
      <c r="D1977" s="167">
        <v>936.07</v>
      </c>
      <c r="E1977" s="167">
        <v>129.69999999999999</v>
      </c>
      <c r="F1977" s="167">
        <v>1065.77</v>
      </c>
      <c r="G1977" s="140">
        <v>9</v>
      </c>
    </row>
    <row r="1978" spans="1:7" ht="28.8" x14ac:dyDescent="0.25">
      <c r="A1978" s="164" t="s">
        <v>4153</v>
      </c>
      <c r="B1978" s="165" t="s">
        <v>4154</v>
      </c>
      <c r="C1978" s="166" t="s">
        <v>327</v>
      </c>
      <c r="D1978" s="167">
        <v>1228.4100000000001</v>
      </c>
      <c r="E1978" s="167">
        <v>162.13</v>
      </c>
      <c r="F1978" s="167">
        <v>1390.54</v>
      </c>
      <c r="G1978" s="140">
        <v>9</v>
      </c>
    </row>
    <row r="1979" spans="1:7" ht="28.8" x14ac:dyDescent="0.25">
      <c r="A1979" s="164" t="s">
        <v>4155</v>
      </c>
      <c r="B1979" s="165" t="s">
        <v>4156</v>
      </c>
      <c r="C1979" s="166" t="s">
        <v>327</v>
      </c>
      <c r="D1979" s="167">
        <v>1953.72</v>
      </c>
      <c r="E1979" s="167">
        <v>162.13</v>
      </c>
      <c r="F1979" s="167">
        <v>2115.85</v>
      </c>
      <c r="G1979" s="140">
        <v>9</v>
      </c>
    </row>
    <row r="1980" spans="1:7" x14ac:dyDescent="0.25">
      <c r="A1980" s="164" t="s">
        <v>4157</v>
      </c>
      <c r="B1980" s="165" t="s">
        <v>4158</v>
      </c>
      <c r="C1980" s="166"/>
      <c r="D1980" s="167"/>
      <c r="E1980" s="167"/>
      <c r="F1980" s="167"/>
      <c r="G1980" s="140">
        <v>5</v>
      </c>
    </row>
    <row r="1981" spans="1:7" ht="28.8" x14ac:dyDescent="0.25">
      <c r="A1981" s="164" t="s">
        <v>4159</v>
      </c>
      <c r="B1981" s="165" t="s">
        <v>4160</v>
      </c>
      <c r="C1981" s="166" t="s">
        <v>379</v>
      </c>
      <c r="D1981" s="167">
        <v>2800.27</v>
      </c>
      <c r="E1981" s="167">
        <v>115.01</v>
      </c>
      <c r="F1981" s="167">
        <v>2915.28</v>
      </c>
      <c r="G1981" s="140">
        <v>9</v>
      </c>
    </row>
    <row r="1982" spans="1:7" x14ac:dyDescent="0.25">
      <c r="A1982" s="164" t="s">
        <v>4161</v>
      </c>
      <c r="B1982" s="165" t="s">
        <v>4162</v>
      </c>
      <c r="C1982" s="166"/>
      <c r="D1982" s="167"/>
      <c r="E1982" s="167"/>
      <c r="F1982" s="167"/>
      <c r="G1982" s="140">
        <v>5</v>
      </c>
    </row>
    <row r="1983" spans="1:7" x14ac:dyDescent="0.25">
      <c r="A1983" s="164" t="s">
        <v>170</v>
      </c>
      <c r="B1983" s="165" t="s">
        <v>4163</v>
      </c>
      <c r="C1983" s="166" t="s">
        <v>886</v>
      </c>
      <c r="D1983" s="167">
        <v>110.45</v>
      </c>
      <c r="E1983" s="167">
        <v>7.72</v>
      </c>
      <c r="F1983" s="167">
        <v>118.17</v>
      </c>
      <c r="G1983" s="140">
        <v>9</v>
      </c>
    </row>
    <row r="1984" spans="1:7" x14ac:dyDescent="0.25">
      <c r="A1984" s="164" t="s">
        <v>4164</v>
      </c>
      <c r="B1984" s="165" t="s">
        <v>4165</v>
      </c>
      <c r="C1984" s="166"/>
      <c r="D1984" s="167"/>
      <c r="E1984" s="167"/>
      <c r="F1984" s="167"/>
      <c r="G1984" s="140">
        <v>5</v>
      </c>
    </row>
    <row r="1985" spans="1:7" x14ac:dyDescent="0.25">
      <c r="A1985" s="164" t="s">
        <v>4166</v>
      </c>
      <c r="B1985" s="165" t="s">
        <v>4167</v>
      </c>
      <c r="C1985" s="166" t="s">
        <v>327</v>
      </c>
      <c r="D1985" s="167">
        <v>34.340000000000003</v>
      </c>
      <c r="E1985" s="167">
        <v>13.01</v>
      </c>
      <c r="F1985" s="167">
        <v>47.35</v>
      </c>
      <c r="G1985" s="140">
        <v>9</v>
      </c>
    </row>
    <row r="1986" spans="1:7" x14ac:dyDescent="0.25">
      <c r="A1986" s="164" t="s">
        <v>4168</v>
      </c>
      <c r="B1986" s="165" t="s">
        <v>4169</v>
      </c>
      <c r="C1986" s="166" t="s">
        <v>327</v>
      </c>
      <c r="D1986" s="167">
        <v>48.23</v>
      </c>
      <c r="E1986" s="167">
        <v>21.69</v>
      </c>
      <c r="F1986" s="167">
        <v>69.92</v>
      </c>
      <c r="G1986" s="140">
        <v>9</v>
      </c>
    </row>
    <row r="1987" spans="1:7" x14ac:dyDescent="0.25">
      <c r="A1987" s="164" t="s">
        <v>4170</v>
      </c>
      <c r="B1987" s="165" t="s">
        <v>4171</v>
      </c>
      <c r="C1987" s="166" t="s">
        <v>327</v>
      </c>
      <c r="D1987" s="167">
        <v>58.52</v>
      </c>
      <c r="E1987" s="167">
        <v>43.37</v>
      </c>
      <c r="F1987" s="167">
        <v>101.89</v>
      </c>
      <c r="G1987" s="140">
        <v>9</v>
      </c>
    </row>
    <row r="1988" spans="1:7" x14ac:dyDescent="0.25">
      <c r="A1988" s="164" t="s">
        <v>4172</v>
      </c>
      <c r="B1988" s="165" t="s">
        <v>4173</v>
      </c>
      <c r="C1988" s="166" t="s">
        <v>327</v>
      </c>
      <c r="D1988" s="167">
        <v>170.6</v>
      </c>
      <c r="E1988" s="167">
        <v>43.37</v>
      </c>
      <c r="F1988" s="167">
        <v>213.97</v>
      </c>
      <c r="G1988" s="140">
        <v>9</v>
      </c>
    </row>
    <row r="1989" spans="1:7" x14ac:dyDescent="0.25">
      <c r="A1989" s="164" t="s">
        <v>4174</v>
      </c>
      <c r="B1989" s="165" t="s">
        <v>4175</v>
      </c>
      <c r="C1989" s="166" t="s">
        <v>327</v>
      </c>
      <c r="D1989" s="167">
        <v>254.47</v>
      </c>
      <c r="E1989" s="167">
        <v>43.37</v>
      </c>
      <c r="F1989" s="167">
        <v>297.83999999999997</v>
      </c>
      <c r="G1989" s="140">
        <v>9</v>
      </c>
    </row>
    <row r="1990" spans="1:7" x14ac:dyDescent="0.25">
      <c r="A1990" s="164" t="s">
        <v>4176</v>
      </c>
      <c r="B1990" s="165" t="s">
        <v>4177</v>
      </c>
      <c r="C1990" s="166" t="s">
        <v>327</v>
      </c>
      <c r="D1990" s="167">
        <v>717.95</v>
      </c>
      <c r="E1990" s="167">
        <v>52.05</v>
      </c>
      <c r="F1990" s="167">
        <v>770</v>
      </c>
      <c r="G1990" s="140">
        <v>9</v>
      </c>
    </row>
    <row r="1991" spans="1:7" x14ac:dyDescent="0.25">
      <c r="A1991" s="164" t="s">
        <v>4178</v>
      </c>
      <c r="B1991" s="165" t="s">
        <v>4179</v>
      </c>
      <c r="C1991" s="166" t="s">
        <v>327</v>
      </c>
      <c r="D1991" s="167">
        <v>305.29000000000002</v>
      </c>
      <c r="E1991" s="167">
        <v>52.05</v>
      </c>
      <c r="F1991" s="167">
        <v>357.34</v>
      </c>
      <c r="G1991" s="140">
        <v>9</v>
      </c>
    </row>
    <row r="1992" spans="1:7" x14ac:dyDescent="0.25">
      <c r="A1992" s="164" t="s">
        <v>4180</v>
      </c>
      <c r="B1992" s="165" t="s">
        <v>4181</v>
      </c>
      <c r="C1992" s="166"/>
      <c r="D1992" s="167"/>
      <c r="E1992" s="167"/>
      <c r="F1992" s="167"/>
      <c r="G1992" s="140">
        <v>5</v>
      </c>
    </row>
    <row r="1993" spans="1:7" x14ac:dyDescent="0.25">
      <c r="A1993" s="164" t="s">
        <v>4182</v>
      </c>
      <c r="B1993" s="165" t="s">
        <v>4183</v>
      </c>
      <c r="C1993" s="166" t="s">
        <v>327</v>
      </c>
      <c r="D1993" s="167">
        <v>28.94</v>
      </c>
      <c r="E1993" s="167">
        <v>8.68</v>
      </c>
      <c r="F1993" s="167">
        <v>37.619999999999997</v>
      </c>
      <c r="G1993" s="140">
        <v>9</v>
      </c>
    </row>
    <row r="1994" spans="1:7" x14ac:dyDescent="0.25">
      <c r="A1994" s="164" t="s">
        <v>4184</v>
      </c>
      <c r="B1994" s="165" t="s">
        <v>4185</v>
      </c>
      <c r="C1994" s="166" t="s">
        <v>327</v>
      </c>
      <c r="D1994" s="167">
        <v>59.78</v>
      </c>
      <c r="E1994" s="167">
        <v>8.68</v>
      </c>
      <c r="F1994" s="167">
        <v>68.459999999999994</v>
      </c>
      <c r="G1994" s="140">
        <v>9</v>
      </c>
    </row>
    <row r="1995" spans="1:7" x14ac:dyDescent="0.25">
      <c r="A1995" s="164" t="s">
        <v>4186</v>
      </c>
      <c r="B1995" s="165" t="s">
        <v>4187</v>
      </c>
      <c r="C1995" s="166" t="s">
        <v>327</v>
      </c>
      <c r="D1995" s="167">
        <v>93.69</v>
      </c>
      <c r="E1995" s="167">
        <v>8.68</v>
      </c>
      <c r="F1995" s="167">
        <v>102.37</v>
      </c>
      <c r="G1995" s="140">
        <v>9</v>
      </c>
    </row>
    <row r="1996" spans="1:7" x14ac:dyDescent="0.25">
      <c r="A1996" s="164" t="s">
        <v>4188</v>
      </c>
      <c r="B1996" s="165" t="s">
        <v>4189</v>
      </c>
      <c r="C1996" s="166" t="s">
        <v>327</v>
      </c>
      <c r="D1996" s="167">
        <v>136.82</v>
      </c>
      <c r="E1996" s="167">
        <v>8.68</v>
      </c>
      <c r="F1996" s="167">
        <v>145.5</v>
      </c>
      <c r="G1996" s="140">
        <v>9</v>
      </c>
    </row>
    <row r="1997" spans="1:7" x14ac:dyDescent="0.25">
      <c r="A1997" s="164" t="s">
        <v>4190</v>
      </c>
      <c r="B1997" s="165" t="s">
        <v>4191</v>
      </c>
      <c r="C1997" s="166" t="s">
        <v>327</v>
      </c>
      <c r="D1997" s="167">
        <v>216.35</v>
      </c>
      <c r="E1997" s="167">
        <v>8.68</v>
      </c>
      <c r="F1997" s="167">
        <v>225.03</v>
      </c>
      <c r="G1997" s="140">
        <v>9</v>
      </c>
    </row>
    <row r="1998" spans="1:7" x14ac:dyDescent="0.25">
      <c r="A1998" s="164" t="s">
        <v>4192</v>
      </c>
      <c r="B1998" s="165" t="s">
        <v>4193</v>
      </c>
      <c r="C1998" s="166" t="s">
        <v>327</v>
      </c>
      <c r="D1998" s="167">
        <v>335.07</v>
      </c>
      <c r="E1998" s="167">
        <v>8.68</v>
      </c>
      <c r="F1998" s="167">
        <v>343.75</v>
      </c>
      <c r="G1998" s="140">
        <v>9</v>
      </c>
    </row>
    <row r="1999" spans="1:7" x14ac:dyDescent="0.25">
      <c r="A1999" s="164" t="s">
        <v>4194</v>
      </c>
      <c r="B1999" s="165" t="s">
        <v>4195</v>
      </c>
      <c r="C1999" s="166" t="s">
        <v>327</v>
      </c>
      <c r="D1999" s="167">
        <v>10.54</v>
      </c>
      <c r="E1999" s="167">
        <v>8.68</v>
      </c>
      <c r="F1999" s="167">
        <v>19.22</v>
      </c>
      <c r="G1999" s="140">
        <v>9</v>
      </c>
    </row>
    <row r="2000" spans="1:7" x14ac:dyDescent="0.25">
      <c r="A2000" s="164" t="s">
        <v>4196</v>
      </c>
      <c r="B2000" s="165" t="s">
        <v>4197</v>
      </c>
      <c r="C2000" s="166" t="s">
        <v>327</v>
      </c>
      <c r="D2000" s="167">
        <v>13.15</v>
      </c>
      <c r="E2000" s="167">
        <v>8.68</v>
      </c>
      <c r="F2000" s="167">
        <v>21.83</v>
      </c>
      <c r="G2000" s="140">
        <v>9</v>
      </c>
    </row>
    <row r="2001" spans="1:7" x14ac:dyDescent="0.25">
      <c r="A2001" s="164" t="s">
        <v>4198</v>
      </c>
      <c r="B2001" s="165" t="s">
        <v>4199</v>
      </c>
      <c r="C2001" s="166" t="s">
        <v>327</v>
      </c>
      <c r="D2001" s="167">
        <v>29.68</v>
      </c>
      <c r="E2001" s="167">
        <v>2.17</v>
      </c>
      <c r="F2001" s="167">
        <v>31.85</v>
      </c>
      <c r="G2001" s="140">
        <v>9</v>
      </c>
    </row>
    <row r="2002" spans="1:7" x14ac:dyDescent="0.25">
      <c r="A2002" s="164" t="s">
        <v>4200</v>
      </c>
      <c r="B2002" s="165" t="s">
        <v>4201</v>
      </c>
      <c r="C2002" s="166"/>
      <c r="D2002" s="167"/>
      <c r="E2002" s="167"/>
      <c r="F2002" s="167"/>
      <c r="G2002" s="140">
        <v>5</v>
      </c>
    </row>
    <row r="2003" spans="1:7" ht="28.8" x14ac:dyDescent="0.25">
      <c r="A2003" s="164" t="s">
        <v>4202</v>
      </c>
      <c r="B2003" s="165" t="s">
        <v>4203</v>
      </c>
      <c r="C2003" s="166" t="s">
        <v>327</v>
      </c>
      <c r="D2003" s="167">
        <v>16261.34</v>
      </c>
      <c r="E2003" s="167">
        <v>272.31</v>
      </c>
      <c r="F2003" s="167">
        <v>16533.650000000001</v>
      </c>
      <c r="G2003" s="140">
        <v>9</v>
      </c>
    </row>
    <row r="2004" spans="1:7" ht="28.8" x14ac:dyDescent="0.25">
      <c r="A2004" s="164" t="s">
        <v>4204</v>
      </c>
      <c r="B2004" s="165" t="s">
        <v>4205</v>
      </c>
      <c r="C2004" s="166" t="s">
        <v>327</v>
      </c>
      <c r="D2004" s="167">
        <v>32115.82</v>
      </c>
      <c r="E2004" s="167">
        <v>244.04</v>
      </c>
      <c r="F2004" s="167">
        <v>32359.86</v>
      </c>
      <c r="G2004" s="140">
        <v>9</v>
      </c>
    </row>
    <row r="2005" spans="1:7" ht="28.8" x14ac:dyDescent="0.25">
      <c r="A2005" s="164" t="s">
        <v>4206</v>
      </c>
      <c r="B2005" s="165" t="s">
        <v>4207</v>
      </c>
      <c r="C2005" s="166" t="s">
        <v>640</v>
      </c>
      <c r="D2005" s="167">
        <v>32229.74</v>
      </c>
      <c r="E2005" s="167">
        <v>359.75</v>
      </c>
      <c r="F2005" s="167">
        <v>32589.49</v>
      </c>
      <c r="G2005" s="140">
        <v>9</v>
      </c>
    </row>
    <row r="2006" spans="1:7" ht="28.8" x14ac:dyDescent="0.25">
      <c r="A2006" s="164" t="s">
        <v>4208</v>
      </c>
      <c r="B2006" s="165" t="s">
        <v>4209</v>
      </c>
      <c r="C2006" s="166" t="s">
        <v>327</v>
      </c>
      <c r="D2006" s="167">
        <v>73023.360000000001</v>
      </c>
      <c r="E2006" s="167">
        <v>43.37</v>
      </c>
      <c r="F2006" s="167">
        <v>73066.73</v>
      </c>
      <c r="G2006" s="140">
        <v>9</v>
      </c>
    </row>
    <row r="2007" spans="1:7" ht="28.8" x14ac:dyDescent="0.25">
      <c r="A2007" s="164" t="s">
        <v>4210</v>
      </c>
      <c r="B2007" s="165" t="s">
        <v>4211</v>
      </c>
      <c r="C2007" s="166" t="s">
        <v>327</v>
      </c>
      <c r="D2007" s="167">
        <v>128475.52</v>
      </c>
      <c r="E2007" s="167">
        <v>43.37</v>
      </c>
      <c r="F2007" s="167">
        <v>128518.89</v>
      </c>
      <c r="G2007" s="140">
        <v>9</v>
      </c>
    </row>
    <row r="2008" spans="1:7" ht="28.8" x14ac:dyDescent="0.25">
      <c r="A2008" s="164" t="s">
        <v>171</v>
      </c>
      <c r="B2008" s="165" t="s">
        <v>4212</v>
      </c>
      <c r="C2008" s="166" t="s">
        <v>327</v>
      </c>
      <c r="D2008" s="167">
        <v>9.41</v>
      </c>
      <c r="E2008" s="167">
        <v>13.01</v>
      </c>
      <c r="F2008" s="167">
        <v>22.42</v>
      </c>
      <c r="G2008" s="140">
        <v>9</v>
      </c>
    </row>
    <row r="2009" spans="1:7" ht="28.8" x14ac:dyDescent="0.25">
      <c r="A2009" s="164" t="s">
        <v>4213</v>
      </c>
      <c r="B2009" s="165" t="s">
        <v>4214</v>
      </c>
      <c r="C2009" s="166" t="s">
        <v>327</v>
      </c>
      <c r="D2009" s="167">
        <v>27.6</v>
      </c>
      <c r="E2009" s="167">
        <v>13.01</v>
      </c>
      <c r="F2009" s="167">
        <v>40.61</v>
      </c>
      <c r="G2009" s="140">
        <v>9</v>
      </c>
    </row>
    <row r="2010" spans="1:7" ht="28.8" x14ac:dyDescent="0.25">
      <c r="A2010" s="164" t="s">
        <v>172</v>
      </c>
      <c r="B2010" s="165" t="s">
        <v>4215</v>
      </c>
      <c r="C2010" s="166" t="s">
        <v>327</v>
      </c>
      <c r="D2010" s="167">
        <v>111.76</v>
      </c>
      <c r="E2010" s="167">
        <v>26.02</v>
      </c>
      <c r="F2010" s="167">
        <v>137.78</v>
      </c>
      <c r="G2010" s="140">
        <v>9</v>
      </c>
    </row>
    <row r="2011" spans="1:7" ht="28.8" x14ac:dyDescent="0.25">
      <c r="A2011" s="164" t="s">
        <v>4216</v>
      </c>
      <c r="B2011" s="165" t="s">
        <v>4217</v>
      </c>
      <c r="C2011" s="166" t="s">
        <v>327</v>
      </c>
      <c r="D2011" s="167">
        <v>139.38</v>
      </c>
      <c r="E2011" s="167">
        <v>26.02</v>
      </c>
      <c r="F2011" s="167">
        <v>165.4</v>
      </c>
      <c r="G2011" s="140">
        <v>9</v>
      </c>
    </row>
    <row r="2012" spans="1:7" ht="28.8" x14ac:dyDescent="0.25">
      <c r="A2012" s="164" t="s">
        <v>4218</v>
      </c>
      <c r="B2012" s="165" t="s">
        <v>4219</v>
      </c>
      <c r="C2012" s="166" t="s">
        <v>327</v>
      </c>
      <c r="D2012" s="167">
        <v>119.88</v>
      </c>
      <c r="E2012" s="167">
        <v>39.04</v>
      </c>
      <c r="F2012" s="167">
        <v>158.91999999999999</v>
      </c>
      <c r="G2012" s="140">
        <v>9</v>
      </c>
    </row>
    <row r="2013" spans="1:7" ht="28.8" x14ac:dyDescent="0.25">
      <c r="A2013" s="164" t="s">
        <v>4220</v>
      </c>
      <c r="B2013" s="165" t="s">
        <v>4221</v>
      </c>
      <c r="C2013" s="166" t="s">
        <v>327</v>
      </c>
      <c r="D2013" s="167">
        <v>166.92</v>
      </c>
      <c r="E2013" s="167">
        <v>39.04</v>
      </c>
      <c r="F2013" s="167">
        <v>205.96</v>
      </c>
      <c r="G2013" s="140">
        <v>9</v>
      </c>
    </row>
    <row r="2014" spans="1:7" ht="28.8" x14ac:dyDescent="0.25">
      <c r="A2014" s="164" t="s">
        <v>4222</v>
      </c>
      <c r="B2014" s="165" t="s">
        <v>4223</v>
      </c>
      <c r="C2014" s="166" t="s">
        <v>327</v>
      </c>
      <c r="D2014" s="167">
        <v>442.47</v>
      </c>
      <c r="E2014" s="167">
        <v>43.37</v>
      </c>
      <c r="F2014" s="167">
        <v>485.84</v>
      </c>
      <c r="G2014" s="140">
        <v>9</v>
      </c>
    </row>
    <row r="2015" spans="1:7" ht="28.8" x14ac:dyDescent="0.25">
      <c r="A2015" s="164" t="s">
        <v>4224</v>
      </c>
      <c r="B2015" s="165" t="s">
        <v>4225</v>
      </c>
      <c r="C2015" s="166" t="s">
        <v>327</v>
      </c>
      <c r="D2015" s="167">
        <v>632.95000000000005</v>
      </c>
      <c r="E2015" s="167">
        <v>43.37</v>
      </c>
      <c r="F2015" s="167">
        <v>676.32</v>
      </c>
      <c r="G2015" s="140">
        <v>9</v>
      </c>
    </row>
    <row r="2016" spans="1:7" ht="28.8" x14ac:dyDescent="0.25">
      <c r="A2016" s="164" t="s">
        <v>4226</v>
      </c>
      <c r="B2016" s="165" t="s">
        <v>4227</v>
      </c>
      <c r="C2016" s="166" t="s">
        <v>327</v>
      </c>
      <c r="D2016" s="167">
        <v>2779.15</v>
      </c>
      <c r="E2016" s="167">
        <v>86.74</v>
      </c>
      <c r="F2016" s="167">
        <v>2865.89</v>
      </c>
      <c r="G2016" s="140">
        <v>9</v>
      </c>
    </row>
    <row r="2017" spans="1:7" ht="28.8" x14ac:dyDescent="0.25">
      <c r="A2017" s="164" t="s">
        <v>4228</v>
      </c>
      <c r="B2017" s="165" t="s">
        <v>4229</v>
      </c>
      <c r="C2017" s="166" t="s">
        <v>327</v>
      </c>
      <c r="D2017" s="167">
        <v>4309.1400000000003</v>
      </c>
      <c r="E2017" s="167">
        <v>86.74</v>
      </c>
      <c r="F2017" s="167">
        <v>4395.88</v>
      </c>
      <c r="G2017" s="140">
        <v>9</v>
      </c>
    </row>
    <row r="2018" spans="1:7" ht="28.8" x14ac:dyDescent="0.25">
      <c r="A2018" s="164" t="s">
        <v>4230</v>
      </c>
      <c r="B2018" s="165" t="s">
        <v>4231</v>
      </c>
      <c r="C2018" s="166" t="s">
        <v>327</v>
      </c>
      <c r="D2018" s="167">
        <v>6717.7</v>
      </c>
      <c r="E2018" s="167">
        <v>86.74</v>
      </c>
      <c r="F2018" s="167">
        <v>6804.44</v>
      </c>
      <c r="G2018" s="140">
        <v>9</v>
      </c>
    </row>
    <row r="2019" spans="1:7" ht="28.8" x14ac:dyDescent="0.25">
      <c r="A2019" s="164" t="s">
        <v>4232</v>
      </c>
      <c r="B2019" s="165" t="s">
        <v>4233</v>
      </c>
      <c r="C2019" s="166" t="s">
        <v>327</v>
      </c>
      <c r="D2019" s="167">
        <v>8154.7</v>
      </c>
      <c r="E2019" s="167">
        <v>86.74</v>
      </c>
      <c r="F2019" s="167">
        <v>8241.44</v>
      </c>
      <c r="G2019" s="140">
        <v>9</v>
      </c>
    </row>
    <row r="2020" spans="1:7" ht="28.8" x14ac:dyDescent="0.25">
      <c r="A2020" s="164" t="s">
        <v>4234</v>
      </c>
      <c r="B2020" s="165" t="s">
        <v>4235</v>
      </c>
      <c r="C2020" s="166" t="s">
        <v>327</v>
      </c>
      <c r="D2020" s="167">
        <v>14379.15</v>
      </c>
      <c r="E2020" s="167">
        <v>86.74</v>
      </c>
      <c r="F2020" s="167">
        <v>14465.89</v>
      </c>
      <c r="G2020" s="140">
        <v>9</v>
      </c>
    </row>
    <row r="2021" spans="1:7" ht="28.8" x14ac:dyDescent="0.25">
      <c r="A2021" s="164" t="s">
        <v>4236</v>
      </c>
      <c r="B2021" s="165" t="s">
        <v>4237</v>
      </c>
      <c r="C2021" s="166" t="s">
        <v>327</v>
      </c>
      <c r="D2021" s="167">
        <v>19592.36</v>
      </c>
      <c r="E2021" s="167">
        <v>86.74</v>
      </c>
      <c r="F2021" s="167">
        <v>19679.099999999999</v>
      </c>
      <c r="G2021" s="140">
        <v>9</v>
      </c>
    </row>
    <row r="2022" spans="1:7" ht="28.8" x14ac:dyDescent="0.25">
      <c r="A2022" s="164" t="s">
        <v>4238</v>
      </c>
      <c r="B2022" s="165" t="s">
        <v>4239</v>
      </c>
      <c r="C2022" s="166" t="s">
        <v>327</v>
      </c>
      <c r="D2022" s="167">
        <v>12.54</v>
      </c>
      <c r="E2022" s="167">
        <v>8.68</v>
      </c>
      <c r="F2022" s="167">
        <v>21.22</v>
      </c>
      <c r="G2022" s="140">
        <v>9</v>
      </c>
    </row>
    <row r="2023" spans="1:7" ht="28.8" x14ac:dyDescent="0.25">
      <c r="A2023" s="164" t="s">
        <v>4240</v>
      </c>
      <c r="B2023" s="165" t="s">
        <v>4241</v>
      </c>
      <c r="C2023" s="166" t="s">
        <v>327</v>
      </c>
      <c r="D2023" s="167">
        <v>14.81</v>
      </c>
      <c r="E2023" s="167">
        <v>8.68</v>
      </c>
      <c r="F2023" s="167">
        <v>23.49</v>
      </c>
      <c r="G2023" s="140">
        <v>9</v>
      </c>
    </row>
    <row r="2024" spans="1:7" ht="28.8" x14ac:dyDescent="0.25">
      <c r="A2024" s="164" t="s">
        <v>4242</v>
      </c>
      <c r="B2024" s="165" t="s">
        <v>4243</v>
      </c>
      <c r="C2024" s="166" t="s">
        <v>327</v>
      </c>
      <c r="D2024" s="167">
        <v>43.36</v>
      </c>
      <c r="E2024" s="167">
        <v>8.68</v>
      </c>
      <c r="F2024" s="167">
        <v>52.04</v>
      </c>
      <c r="G2024" s="140">
        <v>9</v>
      </c>
    </row>
    <row r="2025" spans="1:7" ht="28.8" x14ac:dyDescent="0.25">
      <c r="A2025" s="164" t="s">
        <v>4244</v>
      </c>
      <c r="B2025" s="165" t="s">
        <v>4245</v>
      </c>
      <c r="C2025" s="166" t="s">
        <v>327</v>
      </c>
      <c r="D2025" s="167">
        <v>48.21</v>
      </c>
      <c r="E2025" s="167">
        <v>8.68</v>
      </c>
      <c r="F2025" s="167">
        <v>56.89</v>
      </c>
      <c r="G2025" s="140">
        <v>9</v>
      </c>
    </row>
    <row r="2026" spans="1:7" x14ac:dyDescent="0.25">
      <c r="A2026" s="164" t="s">
        <v>4246</v>
      </c>
      <c r="B2026" s="165" t="s">
        <v>4247</v>
      </c>
      <c r="C2026" s="166" t="s">
        <v>327</v>
      </c>
      <c r="D2026" s="167">
        <v>50.93</v>
      </c>
      <c r="E2026" s="167">
        <v>8.68</v>
      </c>
      <c r="F2026" s="167">
        <v>59.61</v>
      </c>
      <c r="G2026" s="140">
        <v>9</v>
      </c>
    </row>
    <row r="2027" spans="1:7" ht="28.8" x14ac:dyDescent="0.25">
      <c r="A2027" s="164" t="s">
        <v>4248</v>
      </c>
      <c r="B2027" s="165" t="s">
        <v>4249</v>
      </c>
      <c r="C2027" s="166" t="s">
        <v>327</v>
      </c>
      <c r="D2027" s="167">
        <v>142.86000000000001</v>
      </c>
      <c r="E2027" s="167">
        <v>8.68</v>
      </c>
      <c r="F2027" s="167">
        <v>151.54</v>
      </c>
      <c r="G2027" s="140">
        <v>9</v>
      </c>
    </row>
    <row r="2028" spans="1:7" ht="28.8" x14ac:dyDescent="0.25">
      <c r="A2028" s="164" t="s">
        <v>4250</v>
      </c>
      <c r="B2028" s="165" t="s">
        <v>4251</v>
      </c>
      <c r="C2028" s="166" t="s">
        <v>327</v>
      </c>
      <c r="D2028" s="167">
        <v>64.760000000000005</v>
      </c>
      <c r="E2028" s="167">
        <v>8.68</v>
      </c>
      <c r="F2028" s="167">
        <v>73.44</v>
      </c>
      <c r="G2028" s="140">
        <v>9</v>
      </c>
    </row>
    <row r="2029" spans="1:7" ht="28.8" x14ac:dyDescent="0.25">
      <c r="A2029" s="164" t="s">
        <v>4252</v>
      </c>
      <c r="B2029" s="165" t="s">
        <v>4253</v>
      </c>
      <c r="C2029" s="166" t="s">
        <v>327</v>
      </c>
      <c r="D2029" s="167">
        <v>65.87</v>
      </c>
      <c r="E2029" s="167">
        <v>8.68</v>
      </c>
      <c r="F2029" s="167">
        <v>74.55</v>
      </c>
      <c r="G2029" s="140">
        <v>9</v>
      </c>
    </row>
    <row r="2030" spans="1:7" ht="28.8" x14ac:dyDescent="0.25">
      <c r="A2030" s="164" t="s">
        <v>4254</v>
      </c>
      <c r="B2030" s="165" t="s">
        <v>4255</v>
      </c>
      <c r="C2030" s="166" t="s">
        <v>327</v>
      </c>
      <c r="D2030" s="167">
        <v>66.27</v>
      </c>
      <c r="E2030" s="167">
        <v>8.68</v>
      </c>
      <c r="F2030" s="167">
        <v>74.95</v>
      </c>
      <c r="G2030" s="140">
        <v>9</v>
      </c>
    </row>
    <row r="2031" spans="1:7" ht="28.8" x14ac:dyDescent="0.25">
      <c r="A2031" s="164" t="s">
        <v>4256</v>
      </c>
      <c r="B2031" s="165" t="s">
        <v>4257</v>
      </c>
      <c r="C2031" s="166" t="s">
        <v>327</v>
      </c>
      <c r="D2031" s="167">
        <v>1530.02</v>
      </c>
      <c r="E2031" s="167">
        <v>8.68</v>
      </c>
      <c r="F2031" s="167">
        <v>1538.7</v>
      </c>
      <c r="G2031" s="140">
        <v>9</v>
      </c>
    </row>
    <row r="2032" spans="1:7" ht="28.8" x14ac:dyDescent="0.25">
      <c r="A2032" s="164" t="s">
        <v>4258</v>
      </c>
      <c r="B2032" s="165" t="s">
        <v>4259</v>
      </c>
      <c r="C2032" s="166" t="s">
        <v>327</v>
      </c>
      <c r="D2032" s="167">
        <v>37989.58</v>
      </c>
      <c r="E2032" s="167">
        <v>86.74</v>
      </c>
      <c r="F2032" s="167">
        <v>38076.32</v>
      </c>
      <c r="G2032" s="140">
        <v>9</v>
      </c>
    </row>
    <row r="2033" spans="1:7" ht="28.8" x14ac:dyDescent="0.25">
      <c r="A2033" s="164" t="s">
        <v>4260</v>
      </c>
      <c r="B2033" s="165" t="s">
        <v>4261</v>
      </c>
      <c r="C2033" s="166" t="s">
        <v>327</v>
      </c>
      <c r="D2033" s="167">
        <v>58233.66</v>
      </c>
      <c r="E2033" s="167">
        <v>86.74</v>
      </c>
      <c r="F2033" s="167">
        <v>58320.4</v>
      </c>
      <c r="G2033" s="140">
        <v>9</v>
      </c>
    </row>
    <row r="2034" spans="1:7" ht="28.8" x14ac:dyDescent="0.25">
      <c r="A2034" s="164" t="s">
        <v>4262</v>
      </c>
      <c r="B2034" s="165" t="s">
        <v>4263</v>
      </c>
      <c r="C2034" s="166" t="s">
        <v>327</v>
      </c>
      <c r="D2034" s="167">
        <v>320621.75</v>
      </c>
      <c r="E2034" s="167">
        <v>43.37</v>
      </c>
      <c r="F2034" s="167">
        <v>320665.12</v>
      </c>
      <c r="G2034" s="140">
        <v>9</v>
      </c>
    </row>
    <row r="2035" spans="1:7" x14ac:dyDescent="0.25">
      <c r="A2035" s="164" t="s">
        <v>4264</v>
      </c>
      <c r="B2035" s="165" t="s">
        <v>4265</v>
      </c>
      <c r="C2035" s="166"/>
      <c r="D2035" s="167"/>
      <c r="E2035" s="167"/>
      <c r="F2035" s="167"/>
      <c r="G2035" s="140">
        <v>5</v>
      </c>
    </row>
    <row r="2036" spans="1:7" ht="28.8" x14ac:dyDescent="0.25">
      <c r="A2036" s="164" t="s">
        <v>4266</v>
      </c>
      <c r="B2036" s="165" t="s">
        <v>4267</v>
      </c>
      <c r="C2036" s="166" t="s">
        <v>327</v>
      </c>
      <c r="D2036" s="167">
        <v>2305.19</v>
      </c>
      <c r="E2036" s="167">
        <v>43.37</v>
      </c>
      <c r="F2036" s="167">
        <v>2348.56</v>
      </c>
      <c r="G2036" s="140">
        <v>9</v>
      </c>
    </row>
    <row r="2037" spans="1:7" ht="28.8" x14ac:dyDescent="0.25">
      <c r="A2037" s="164" t="s">
        <v>4268</v>
      </c>
      <c r="B2037" s="165" t="s">
        <v>4269</v>
      </c>
      <c r="C2037" s="166" t="s">
        <v>327</v>
      </c>
      <c r="D2037" s="167">
        <v>1941.91</v>
      </c>
      <c r="E2037" s="167">
        <v>34.69</v>
      </c>
      <c r="F2037" s="167">
        <v>1976.6</v>
      </c>
      <c r="G2037" s="140">
        <v>9</v>
      </c>
    </row>
    <row r="2038" spans="1:7" ht="28.8" x14ac:dyDescent="0.25">
      <c r="A2038" s="164" t="s">
        <v>4270</v>
      </c>
      <c r="B2038" s="165" t="s">
        <v>4271</v>
      </c>
      <c r="C2038" s="166" t="s">
        <v>327</v>
      </c>
      <c r="D2038" s="167">
        <v>1334.26</v>
      </c>
      <c r="E2038" s="167">
        <v>34.69</v>
      </c>
      <c r="F2038" s="167">
        <v>1368.95</v>
      </c>
      <c r="G2038" s="140">
        <v>9</v>
      </c>
    </row>
    <row r="2039" spans="1:7" ht="28.8" x14ac:dyDescent="0.25">
      <c r="A2039" s="164" t="s">
        <v>4272</v>
      </c>
      <c r="B2039" s="165" t="s">
        <v>4273</v>
      </c>
      <c r="C2039" s="166" t="s">
        <v>327</v>
      </c>
      <c r="D2039" s="167">
        <v>2051.1999999999998</v>
      </c>
      <c r="E2039" s="167">
        <v>43.37</v>
      </c>
      <c r="F2039" s="167">
        <v>2094.5700000000002</v>
      </c>
      <c r="G2039" s="140">
        <v>9</v>
      </c>
    </row>
    <row r="2040" spans="1:7" ht="28.8" x14ac:dyDescent="0.25">
      <c r="A2040" s="164" t="s">
        <v>4274</v>
      </c>
      <c r="B2040" s="165" t="s">
        <v>4275</v>
      </c>
      <c r="C2040" s="166" t="s">
        <v>327</v>
      </c>
      <c r="D2040" s="167">
        <v>2188.25</v>
      </c>
      <c r="E2040" s="167">
        <v>52.05</v>
      </c>
      <c r="F2040" s="167">
        <v>2240.3000000000002</v>
      </c>
      <c r="G2040" s="140">
        <v>9</v>
      </c>
    </row>
    <row r="2041" spans="1:7" ht="28.8" x14ac:dyDescent="0.25">
      <c r="A2041" s="164" t="s">
        <v>4276</v>
      </c>
      <c r="B2041" s="165" t="s">
        <v>4277</v>
      </c>
      <c r="C2041" s="166" t="s">
        <v>327</v>
      </c>
      <c r="D2041" s="167">
        <v>4942.91</v>
      </c>
      <c r="E2041" s="167">
        <v>65.06</v>
      </c>
      <c r="F2041" s="167">
        <v>5007.97</v>
      </c>
      <c r="G2041" s="140">
        <v>9</v>
      </c>
    </row>
    <row r="2042" spans="1:7" ht="28.8" x14ac:dyDescent="0.25">
      <c r="A2042" s="164" t="s">
        <v>4278</v>
      </c>
      <c r="B2042" s="165" t="s">
        <v>4279</v>
      </c>
      <c r="C2042" s="166" t="s">
        <v>327</v>
      </c>
      <c r="D2042" s="167">
        <v>9382.83</v>
      </c>
      <c r="E2042" s="167">
        <v>65.06</v>
      </c>
      <c r="F2042" s="167">
        <v>9447.89</v>
      </c>
      <c r="G2042" s="140">
        <v>9</v>
      </c>
    </row>
    <row r="2043" spans="1:7" ht="28.8" x14ac:dyDescent="0.25">
      <c r="A2043" s="164" t="s">
        <v>4280</v>
      </c>
      <c r="B2043" s="165" t="s">
        <v>4281</v>
      </c>
      <c r="C2043" s="166" t="s">
        <v>327</v>
      </c>
      <c r="D2043" s="167">
        <v>1240.78</v>
      </c>
      <c r="E2043" s="167">
        <v>34.69</v>
      </c>
      <c r="F2043" s="167">
        <v>1275.47</v>
      </c>
      <c r="G2043" s="140">
        <v>9</v>
      </c>
    </row>
    <row r="2044" spans="1:7" ht="28.8" x14ac:dyDescent="0.25">
      <c r="A2044" s="164" t="s">
        <v>4282</v>
      </c>
      <c r="B2044" s="165" t="s">
        <v>4283</v>
      </c>
      <c r="C2044" s="166" t="s">
        <v>327</v>
      </c>
      <c r="D2044" s="167">
        <v>1777.67</v>
      </c>
      <c r="E2044" s="167">
        <v>34.69</v>
      </c>
      <c r="F2044" s="167">
        <v>1812.36</v>
      </c>
      <c r="G2044" s="140">
        <v>9</v>
      </c>
    </row>
    <row r="2045" spans="1:7" ht="28.8" x14ac:dyDescent="0.25">
      <c r="A2045" s="164" t="s">
        <v>4284</v>
      </c>
      <c r="B2045" s="165" t="s">
        <v>4285</v>
      </c>
      <c r="C2045" s="166" t="s">
        <v>327</v>
      </c>
      <c r="D2045" s="167">
        <v>3919.76</v>
      </c>
      <c r="E2045" s="167">
        <v>34.69</v>
      </c>
      <c r="F2045" s="167">
        <v>3954.45</v>
      </c>
      <c r="G2045" s="140">
        <v>9</v>
      </c>
    </row>
    <row r="2046" spans="1:7" ht="28.8" x14ac:dyDescent="0.25">
      <c r="A2046" s="164" t="s">
        <v>4286</v>
      </c>
      <c r="B2046" s="165" t="s">
        <v>4287</v>
      </c>
      <c r="C2046" s="166" t="s">
        <v>327</v>
      </c>
      <c r="D2046" s="167">
        <v>4385.05</v>
      </c>
      <c r="E2046" s="167">
        <v>43.37</v>
      </c>
      <c r="F2046" s="167">
        <v>4428.42</v>
      </c>
      <c r="G2046" s="140">
        <v>9</v>
      </c>
    </row>
    <row r="2047" spans="1:7" ht="28.8" x14ac:dyDescent="0.25">
      <c r="A2047" s="164" t="s">
        <v>4288</v>
      </c>
      <c r="B2047" s="165" t="s">
        <v>4289</v>
      </c>
      <c r="C2047" s="166" t="s">
        <v>327</v>
      </c>
      <c r="D2047" s="167">
        <v>8817.66</v>
      </c>
      <c r="E2047" s="167">
        <v>52.05</v>
      </c>
      <c r="F2047" s="167">
        <v>8869.7099999999991</v>
      </c>
      <c r="G2047" s="140">
        <v>9</v>
      </c>
    </row>
    <row r="2048" spans="1:7" ht="28.8" x14ac:dyDescent="0.25">
      <c r="A2048" s="164" t="s">
        <v>4290</v>
      </c>
      <c r="B2048" s="165" t="s">
        <v>4291</v>
      </c>
      <c r="C2048" s="166" t="s">
        <v>327</v>
      </c>
      <c r="D2048" s="167">
        <v>338.96</v>
      </c>
      <c r="E2048" s="167">
        <v>34.69</v>
      </c>
      <c r="F2048" s="167">
        <v>373.65</v>
      </c>
      <c r="G2048" s="140">
        <v>9</v>
      </c>
    </row>
    <row r="2049" spans="1:7" ht="28.8" x14ac:dyDescent="0.25">
      <c r="A2049" s="164" t="s">
        <v>4292</v>
      </c>
      <c r="B2049" s="165" t="s">
        <v>4293</v>
      </c>
      <c r="C2049" s="166" t="s">
        <v>327</v>
      </c>
      <c r="D2049" s="167">
        <v>668.26</v>
      </c>
      <c r="E2049" s="167">
        <v>34.69</v>
      </c>
      <c r="F2049" s="167">
        <v>702.95</v>
      </c>
      <c r="G2049" s="140">
        <v>9</v>
      </c>
    </row>
    <row r="2050" spans="1:7" ht="28.8" x14ac:dyDescent="0.25">
      <c r="A2050" s="164" t="s">
        <v>4294</v>
      </c>
      <c r="B2050" s="165" t="s">
        <v>4295</v>
      </c>
      <c r="C2050" s="166" t="s">
        <v>327</v>
      </c>
      <c r="D2050" s="167">
        <v>897.04</v>
      </c>
      <c r="E2050" s="167">
        <v>43.37</v>
      </c>
      <c r="F2050" s="167">
        <v>940.41</v>
      </c>
      <c r="G2050" s="140">
        <v>9</v>
      </c>
    </row>
    <row r="2051" spans="1:7" ht="28.8" x14ac:dyDescent="0.25">
      <c r="A2051" s="164" t="s">
        <v>4296</v>
      </c>
      <c r="B2051" s="165" t="s">
        <v>4297</v>
      </c>
      <c r="C2051" s="166" t="s">
        <v>327</v>
      </c>
      <c r="D2051" s="167">
        <v>1813.54</v>
      </c>
      <c r="E2051" s="167">
        <v>52.05</v>
      </c>
      <c r="F2051" s="167">
        <v>1865.59</v>
      </c>
      <c r="G2051" s="140">
        <v>9</v>
      </c>
    </row>
    <row r="2052" spans="1:7" ht="28.8" x14ac:dyDescent="0.25">
      <c r="A2052" s="164" t="s">
        <v>4298</v>
      </c>
      <c r="B2052" s="165" t="s">
        <v>4299</v>
      </c>
      <c r="C2052" s="166" t="s">
        <v>327</v>
      </c>
      <c r="D2052" s="167">
        <v>4962.54</v>
      </c>
      <c r="E2052" s="167">
        <v>52.05</v>
      </c>
      <c r="F2052" s="167">
        <v>5014.59</v>
      </c>
      <c r="G2052" s="140">
        <v>9</v>
      </c>
    </row>
    <row r="2053" spans="1:7" ht="28.8" x14ac:dyDescent="0.25">
      <c r="A2053" s="164" t="s">
        <v>4300</v>
      </c>
      <c r="B2053" s="165" t="s">
        <v>4301</v>
      </c>
      <c r="C2053" s="166" t="s">
        <v>327</v>
      </c>
      <c r="D2053" s="167">
        <v>6906.24</v>
      </c>
      <c r="E2053" s="167">
        <v>65.06</v>
      </c>
      <c r="F2053" s="167">
        <v>6971.3</v>
      </c>
      <c r="G2053" s="140">
        <v>9</v>
      </c>
    </row>
    <row r="2054" spans="1:7" ht="28.8" x14ac:dyDescent="0.25">
      <c r="A2054" s="164" t="s">
        <v>4302</v>
      </c>
      <c r="B2054" s="165" t="s">
        <v>4303</v>
      </c>
      <c r="C2054" s="166" t="s">
        <v>327</v>
      </c>
      <c r="D2054" s="167">
        <v>9911.7000000000007</v>
      </c>
      <c r="E2054" s="167">
        <v>78.06</v>
      </c>
      <c r="F2054" s="167">
        <v>9989.76</v>
      </c>
      <c r="G2054" s="140">
        <v>9</v>
      </c>
    </row>
    <row r="2055" spans="1:7" ht="28.8" x14ac:dyDescent="0.25">
      <c r="A2055" s="164" t="s">
        <v>4304</v>
      </c>
      <c r="B2055" s="165" t="s">
        <v>4305</v>
      </c>
      <c r="C2055" s="166" t="s">
        <v>327</v>
      </c>
      <c r="D2055" s="167">
        <v>9624.61</v>
      </c>
      <c r="E2055" s="167">
        <v>99.9</v>
      </c>
      <c r="F2055" s="167">
        <v>9724.51</v>
      </c>
      <c r="G2055" s="140">
        <v>9</v>
      </c>
    </row>
    <row r="2056" spans="1:7" x14ac:dyDescent="0.25">
      <c r="A2056" s="164" t="s">
        <v>4306</v>
      </c>
      <c r="B2056" s="165" t="s">
        <v>4307</v>
      </c>
      <c r="C2056" s="166" t="s">
        <v>327</v>
      </c>
      <c r="D2056" s="167">
        <v>77.680000000000007</v>
      </c>
      <c r="E2056" s="167">
        <v>8.68</v>
      </c>
      <c r="F2056" s="167">
        <v>86.36</v>
      </c>
      <c r="G2056" s="140">
        <v>9</v>
      </c>
    </row>
    <row r="2057" spans="1:7" ht="28.8" x14ac:dyDescent="0.25">
      <c r="A2057" s="164" t="s">
        <v>4308</v>
      </c>
      <c r="B2057" s="165" t="s">
        <v>4309</v>
      </c>
      <c r="C2057" s="166" t="s">
        <v>327</v>
      </c>
      <c r="D2057" s="167">
        <v>769.32</v>
      </c>
      <c r="E2057" s="167">
        <v>34.69</v>
      </c>
      <c r="F2057" s="167">
        <v>804.01</v>
      </c>
      <c r="G2057" s="140">
        <v>9</v>
      </c>
    </row>
    <row r="2058" spans="1:7" x14ac:dyDescent="0.25">
      <c r="A2058" s="164" t="s">
        <v>4310</v>
      </c>
      <c r="B2058" s="165" t="s">
        <v>4311</v>
      </c>
      <c r="C2058" s="166"/>
      <c r="D2058" s="167"/>
      <c r="E2058" s="167"/>
      <c r="F2058" s="167"/>
      <c r="G2058" s="140">
        <v>5</v>
      </c>
    </row>
    <row r="2059" spans="1:7" ht="28.8" x14ac:dyDescent="0.25">
      <c r="A2059" s="164" t="s">
        <v>4312</v>
      </c>
      <c r="B2059" s="165" t="s">
        <v>4313</v>
      </c>
      <c r="C2059" s="166" t="s">
        <v>327</v>
      </c>
      <c r="D2059" s="167">
        <v>2399.5</v>
      </c>
      <c r="E2059" s="167">
        <v>211.3</v>
      </c>
      <c r="F2059" s="167">
        <v>2610.8000000000002</v>
      </c>
      <c r="G2059" s="140">
        <v>9</v>
      </c>
    </row>
    <row r="2060" spans="1:7" ht="28.8" x14ac:dyDescent="0.25">
      <c r="A2060" s="164" t="s">
        <v>4314</v>
      </c>
      <c r="B2060" s="165" t="s">
        <v>4315</v>
      </c>
      <c r="C2060" s="166" t="s">
        <v>327</v>
      </c>
      <c r="D2060" s="167">
        <v>1705.43</v>
      </c>
      <c r="E2060" s="167">
        <v>211.3</v>
      </c>
      <c r="F2060" s="167">
        <v>1916.73</v>
      </c>
      <c r="G2060" s="140">
        <v>9</v>
      </c>
    </row>
    <row r="2061" spans="1:7" ht="28.8" x14ac:dyDescent="0.25">
      <c r="A2061" s="164" t="s">
        <v>4316</v>
      </c>
      <c r="B2061" s="165" t="s">
        <v>4317</v>
      </c>
      <c r="C2061" s="166" t="s">
        <v>327</v>
      </c>
      <c r="D2061" s="167">
        <v>418.43</v>
      </c>
      <c r="E2061" s="167">
        <v>77.97</v>
      </c>
      <c r="F2061" s="167">
        <v>496.4</v>
      </c>
      <c r="G2061" s="140">
        <v>9</v>
      </c>
    </row>
    <row r="2062" spans="1:7" ht="28.8" x14ac:dyDescent="0.25">
      <c r="A2062" s="164" t="s">
        <v>4318</v>
      </c>
      <c r="B2062" s="165" t="s">
        <v>4319</v>
      </c>
      <c r="C2062" s="166" t="s">
        <v>327</v>
      </c>
      <c r="D2062" s="167">
        <v>525.41999999999996</v>
      </c>
      <c r="E2062" s="167">
        <v>77.97</v>
      </c>
      <c r="F2062" s="167">
        <v>603.39</v>
      </c>
      <c r="G2062" s="140">
        <v>9</v>
      </c>
    </row>
    <row r="2063" spans="1:7" ht="28.8" x14ac:dyDescent="0.25">
      <c r="A2063" s="164" t="s">
        <v>4320</v>
      </c>
      <c r="B2063" s="165" t="s">
        <v>4321</v>
      </c>
      <c r="C2063" s="166" t="s">
        <v>327</v>
      </c>
      <c r="D2063" s="167">
        <v>426.01</v>
      </c>
      <c r="E2063" s="167">
        <v>77.97</v>
      </c>
      <c r="F2063" s="167">
        <v>503.98</v>
      </c>
      <c r="G2063" s="140">
        <v>9</v>
      </c>
    </row>
    <row r="2064" spans="1:7" ht="28.8" x14ac:dyDescent="0.25">
      <c r="A2064" s="164" t="s">
        <v>4322</v>
      </c>
      <c r="B2064" s="165" t="s">
        <v>4323</v>
      </c>
      <c r="C2064" s="166" t="s">
        <v>327</v>
      </c>
      <c r="D2064" s="167">
        <v>1345.34</v>
      </c>
      <c r="E2064" s="167">
        <v>211.3</v>
      </c>
      <c r="F2064" s="167">
        <v>1556.64</v>
      </c>
      <c r="G2064" s="140">
        <v>9</v>
      </c>
    </row>
    <row r="2065" spans="1:7" ht="28.8" x14ac:dyDescent="0.25">
      <c r="A2065" s="164" t="s">
        <v>4324</v>
      </c>
      <c r="B2065" s="165" t="s">
        <v>4325</v>
      </c>
      <c r="C2065" s="166" t="s">
        <v>327</v>
      </c>
      <c r="D2065" s="167">
        <v>1572.1</v>
      </c>
      <c r="E2065" s="167">
        <v>211.3</v>
      </c>
      <c r="F2065" s="167">
        <v>1783.4</v>
      </c>
      <c r="G2065" s="140">
        <v>9</v>
      </c>
    </row>
    <row r="2066" spans="1:7" x14ac:dyDescent="0.25">
      <c r="A2066" s="164" t="s">
        <v>4326</v>
      </c>
      <c r="B2066" s="165" t="s">
        <v>4327</v>
      </c>
      <c r="C2066" s="166"/>
      <c r="D2066" s="167"/>
      <c r="E2066" s="167"/>
      <c r="F2066" s="167"/>
      <c r="G2066" s="140">
        <v>5</v>
      </c>
    </row>
    <row r="2067" spans="1:7" ht="28.8" x14ac:dyDescent="0.25">
      <c r="A2067" s="164" t="s">
        <v>4328</v>
      </c>
      <c r="B2067" s="165" t="s">
        <v>4329</v>
      </c>
      <c r="C2067" s="166" t="s">
        <v>4330</v>
      </c>
      <c r="D2067" s="167">
        <v>556.32000000000005</v>
      </c>
      <c r="E2067" s="167">
        <v>0.54</v>
      </c>
      <c r="F2067" s="167">
        <v>556.86</v>
      </c>
      <c r="G2067" s="140">
        <v>9</v>
      </c>
    </row>
    <row r="2068" spans="1:7" ht="28.8" x14ac:dyDescent="0.25">
      <c r="A2068" s="164" t="s">
        <v>4331</v>
      </c>
      <c r="B2068" s="165" t="s">
        <v>4332</v>
      </c>
      <c r="C2068" s="166" t="s">
        <v>4330</v>
      </c>
      <c r="D2068" s="167">
        <v>173.65</v>
      </c>
      <c r="E2068" s="167">
        <v>0.54</v>
      </c>
      <c r="F2068" s="167">
        <v>174.19</v>
      </c>
      <c r="G2068" s="140">
        <v>9</v>
      </c>
    </row>
    <row r="2069" spans="1:7" x14ac:dyDescent="0.25">
      <c r="A2069" s="164" t="s">
        <v>4333</v>
      </c>
      <c r="B2069" s="165" t="s">
        <v>4334</v>
      </c>
      <c r="C2069" s="166"/>
      <c r="D2069" s="167"/>
      <c r="E2069" s="167"/>
      <c r="F2069" s="167"/>
      <c r="G2069" s="140">
        <v>5</v>
      </c>
    </row>
    <row r="2070" spans="1:7" x14ac:dyDescent="0.25">
      <c r="A2070" s="164" t="s">
        <v>4335</v>
      </c>
      <c r="B2070" s="165" t="s">
        <v>4336</v>
      </c>
      <c r="C2070" s="166" t="s">
        <v>327</v>
      </c>
      <c r="D2070" s="167">
        <v>211.53</v>
      </c>
      <c r="E2070" s="167">
        <v>10.84</v>
      </c>
      <c r="F2070" s="167">
        <v>222.37</v>
      </c>
      <c r="G2070" s="140">
        <v>9</v>
      </c>
    </row>
    <row r="2071" spans="1:7" x14ac:dyDescent="0.25">
      <c r="A2071" s="164" t="s">
        <v>4337</v>
      </c>
      <c r="B2071" s="165" t="s">
        <v>4338</v>
      </c>
      <c r="C2071" s="166" t="s">
        <v>327</v>
      </c>
      <c r="D2071" s="167">
        <v>225.43</v>
      </c>
      <c r="E2071" s="167">
        <v>10.84</v>
      </c>
      <c r="F2071" s="167">
        <v>236.27</v>
      </c>
      <c r="G2071" s="140">
        <v>9</v>
      </c>
    </row>
    <row r="2072" spans="1:7" x14ac:dyDescent="0.25">
      <c r="A2072" s="164" t="s">
        <v>4339</v>
      </c>
      <c r="B2072" s="165" t="s">
        <v>4340</v>
      </c>
      <c r="C2072" s="166" t="s">
        <v>327</v>
      </c>
      <c r="D2072" s="167">
        <v>306.52999999999997</v>
      </c>
      <c r="E2072" s="167">
        <v>10.84</v>
      </c>
      <c r="F2072" s="167">
        <v>317.37</v>
      </c>
      <c r="G2072" s="140">
        <v>9</v>
      </c>
    </row>
    <row r="2073" spans="1:7" x14ac:dyDescent="0.25">
      <c r="A2073" s="164" t="s">
        <v>4341</v>
      </c>
      <c r="B2073" s="165" t="s">
        <v>4342</v>
      </c>
      <c r="C2073" s="166" t="s">
        <v>327</v>
      </c>
      <c r="D2073" s="167">
        <v>300.83</v>
      </c>
      <c r="E2073" s="167">
        <v>10.84</v>
      </c>
      <c r="F2073" s="167">
        <v>311.67</v>
      </c>
      <c r="G2073" s="140">
        <v>9</v>
      </c>
    </row>
    <row r="2074" spans="1:7" x14ac:dyDescent="0.25">
      <c r="A2074" s="164" t="s">
        <v>4343</v>
      </c>
      <c r="B2074" s="165" t="s">
        <v>4344</v>
      </c>
      <c r="C2074" s="166" t="s">
        <v>327</v>
      </c>
      <c r="D2074" s="167">
        <v>354.52</v>
      </c>
      <c r="E2074" s="167">
        <v>10.84</v>
      </c>
      <c r="F2074" s="167">
        <v>365.36</v>
      </c>
      <c r="G2074" s="140">
        <v>9</v>
      </c>
    </row>
    <row r="2075" spans="1:7" x14ac:dyDescent="0.25">
      <c r="A2075" s="164" t="s">
        <v>4345</v>
      </c>
      <c r="B2075" s="165" t="s">
        <v>4346</v>
      </c>
      <c r="C2075" s="166" t="s">
        <v>327</v>
      </c>
      <c r="D2075" s="167">
        <v>388.18</v>
      </c>
      <c r="E2075" s="167">
        <v>10.84</v>
      </c>
      <c r="F2075" s="167">
        <v>399.02</v>
      </c>
      <c r="G2075" s="140">
        <v>9</v>
      </c>
    </row>
    <row r="2076" spans="1:7" x14ac:dyDescent="0.25">
      <c r="A2076" s="164" t="s">
        <v>4347</v>
      </c>
      <c r="B2076" s="165" t="s">
        <v>4348</v>
      </c>
      <c r="C2076" s="166" t="s">
        <v>327</v>
      </c>
      <c r="D2076" s="167">
        <v>331.11</v>
      </c>
      <c r="E2076" s="167">
        <v>10.84</v>
      </c>
      <c r="F2076" s="167">
        <v>341.95</v>
      </c>
      <c r="G2076" s="140">
        <v>9</v>
      </c>
    </row>
    <row r="2077" spans="1:7" x14ac:dyDescent="0.25">
      <c r="A2077" s="164" t="s">
        <v>173</v>
      </c>
      <c r="B2077" s="165" t="s">
        <v>4349</v>
      </c>
      <c r="C2077" s="166" t="s">
        <v>327</v>
      </c>
      <c r="D2077" s="167">
        <v>2084.9699999999998</v>
      </c>
      <c r="E2077" s="167">
        <v>10.84</v>
      </c>
      <c r="F2077" s="167">
        <v>2095.81</v>
      </c>
      <c r="G2077" s="140">
        <v>9</v>
      </c>
    </row>
    <row r="2078" spans="1:7" x14ac:dyDescent="0.25">
      <c r="A2078" s="164" t="s">
        <v>4350</v>
      </c>
      <c r="B2078" s="165" t="s">
        <v>4351</v>
      </c>
      <c r="C2078" s="166" t="s">
        <v>327</v>
      </c>
      <c r="D2078" s="167">
        <v>279.86</v>
      </c>
      <c r="E2078" s="167">
        <v>10.84</v>
      </c>
      <c r="F2078" s="167">
        <v>290.7</v>
      </c>
      <c r="G2078" s="140">
        <v>9</v>
      </c>
    </row>
    <row r="2079" spans="1:7" x14ac:dyDescent="0.25">
      <c r="A2079" s="164" t="s">
        <v>4352</v>
      </c>
      <c r="B2079" s="165" t="s">
        <v>4353</v>
      </c>
      <c r="C2079" s="166"/>
      <c r="D2079" s="167"/>
      <c r="E2079" s="167"/>
      <c r="F2079" s="167"/>
      <c r="G2079" s="140">
        <v>5</v>
      </c>
    </row>
    <row r="2080" spans="1:7" ht="28.8" x14ac:dyDescent="0.25">
      <c r="A2080" s="164" t="s">
        <v>4354</v>
      </c>
      <c r="B2080" s="165" t="s">
        <v>4355</v>
      </c>
      <c r="C2080" s="166" t="s">
        <v>327</v>
      </c>
      <c r="D2080" s="167">
        <v>3364.03</v>
      </c>
      <c r="E2080" s="167">
        <v>65.760000000000005</v>
      </c>
      <c r="F2080" s="167">
        <v>3429.79</v>
      </c>
      <c r="G2080" s="140">
        <v>9</v>
      </c>
    </row>
    <row r="2081" spans="1:7" ht="28.8" x14ac:dyDescent="0.25">
      <c r="A2081" s="164" t="s">
        <v>4356</v>
      </c>
      <c r="B2081" s="165" t="s">
        <v>4357</v>
      </c>
      <c r="C2081" s="166" t="s">
        <v>327</v>
      </c>
      <c r="D2081" s="167">
        <v>4095.52</v>
      </c>
      <c r="E2081" s="167">
        <v>65.760000000000005</v>
      </c>
      <c r="F2081" s="167">
        <v>4161.28</v>
      </c>
      <c r="G2081" s="140">
        <v>9</v>
      </c>
    </row>
    <row r="2082" spans="1:7" ht="28.8" x14ac:dyDescent="0.25">
      <c r="A2082" s="164" t="s">
        <v>4358</v>
      </c>
      <c r="B2082" s="165" t="s">
        <v>4359</v>
      </c>
      <c r="C2082" s="166" t="s">
        <v>327</v>
      </c>
      <c r="D2082" s="167">
        <v>2742.57</v>
      </c>
      <c r="E2082" s="167">
        <v>65.760000000000005</v>
      </c>
      <c r="F2082" s="167">
        <v>2808.33</v>
      </c>
      <c r="G2082" s="140">
        <v>9</v>
      </c>
    </row>
    <row r="2083" spans="1:7" x14ac:dyDescent="0.25">
      <c r="A2083" s="164" t="s">
        <v>4360</v>
      </c>
      <c r="B2083" s="165" t="s">
        <v>4361</v>
      </c>
      <c r="C2083" s="166"/>
      <c r="D2083" s="167"/>
      <c r="E2083" s="167"/>
      <c r="F2083" s="167"/>
      <c r="G2083" s="140">
        <v>5</v>
      </c>
    </row>
    <row r="2084" spans="1:7" x14ac:dyDescent="0.25">
      <c r="A2084" s="164" t="s">
        <v>4362</v>
      </c>
      <c r="B2084" s="165" t="s">
        <v>4363</v>
      </c>
      <c r="C2084" s="166" t="s">
        <v>327</v>
      </c>
      <c r="D2084" s="167">
        <v>278.08</v>
      </c>
      <c r="E2084" s="167">
        <v>65.760000000000005</v>
      </c>
      <c r="F2084" s="167">
        <v>343.84</v>
      </c>
      <c r="G2084" s="140">
        <v>9</v>
      </c>
    </row>
    <row r="2085" spans="1:7" x14ac:dyDescent="0.25">
      <c r="A2085" s="164" t="s">
        <v>4364</v>
      </c>
      <c r="B2085" s="165" t="s">
        <v>4365</v>
      </c>
      <c r="C2085" s="166" t="s">
        <v>327</v>
      </c>
      <c r="D2085" s="167">
        <v>259.58999999999997</v>
      </c>
      <c r="E2085" s="167">
        <v>65.760000000000005</v>
      </c>
      <c r="F2085" s="167">
        <v>325.35000000000002</v>
      </c>
      <c r="G2085" s="140">
        <v>9</v>
      </c>
    </row>
    <row r="2086" spans="1:7" x14ac:dyDescent="0.25">
      <c r="A2086" s="164" t="s">
        <v>4366</v>
      </c>
      <c r="B2086" s="165" t="s">
        <v>4367</v>
      </c>
      <c r="C2086" s="166" t="s">
        <v>327</v>
      </c>
      <c r="D2086" s="167">
        <v>591.12</v>
      </c>
      <c r="E2086" s="167">
        <v>65.760000000000005</v>
      </c>
      <c r="F2086" s="167">
        <v>656.88</v>
      </c>
      <c r="G2086" s="140">
        <v>9</v>
      </c>
    </row>
    <row r="2087" spans="1:7" x14ac:dyDescent="0.25">
      <c r="A2087" s="164" t="s">
        <v>4368</v>
      </c>
      <c r="B2087" s="165" t="s">
        <v>4369</v>
      </c>
      <c r="C2087" s="166" t="s">
        <v>327</v>
      </c>
      <c r="D2087" s="167">
        <v>195.13</v>
      </c>
      <c r="E2087" s="167">
        <v>65.760000000000005</v>
      </c>
      <c r="F2087" s="167">
        <v>260.89</v>
      </c>
      <c r="G2087" s="140">
        <v>9</v>
      </c>
    </row>
    <row r="2088" spans="1:7" x14ac:dyDescent="0.25">
      <c r="A2088" s="164" t="s">
        <v>4370</v>
      </c>
      <c r="B2088" s="165" t="s">
        <v>4371</v>
      </c>
      <c r="C2088" s="166"/>
      <c r="D2088" s="167"/>
      <c r="E2088" s="167"/>
      <c r="F2088" s="167"/>
      <c r="G2088" s="140">
        <v>5</v>
      </c>
    </row>
    <row r="2089" spans="1:7" x14ac:dyDescent="0.25">
      <c r="A2089" s="164" t="s">
        <v>4372</v>
      </c>
      <c r="B2089" s="165" t="s">
        <v>4373</v>
      </c>
      <c r="C2089" s="166" t="s">
        <v>327</v>
      </c>
      <c r="D2089" s="167">
        <v>29.35</v>
      </c>
      <c r="E2089" s="167">
        <v>6.51</v>
      </c>
      <c r="F2089" s="167">
        <v>35.86</v>
      </c>
      <c r="G2089" s="140">
        <v>9</v>
      </c>
    </row>
    <row r="2090" spans="1:7" ht="28.8" x14ac:dyDescent="0.25">
      <c r="A2090" s="164" t="s">
        <v>4374</v>
      </c>
      <c r="B2090" s="165" t="s">
        <v>8524</v>
      </c>
      <c r="C2090" s="166" t="s">
        <v>327</v>
      </c>
      <c r="D2090" s="167">
        <v>42.5</v>
      </c>
      <c r="E2090" s="167">
        <v>2.17</v>
      </c>
      <c r="F2090" s="167">
        <v>44.67</v>
      </c>
      <c r="G2090" s="140">
        <v>9</v>
      </c>
    </row>
    <row r="2091" spans="1:7" x14ac:dyDescent="0.25">
      <c r="A2091" s="164" t="s">
        <v>4376</v>
      </c>
      <c r="B2091" s="165" t="s">
        <v>4377</v>
      </c>
      <c r="C2091" s="166" t="s">
        <v>327</v>
      </c>
      <c r="D2091" s="167">
        <v>20.91</v>
      </c>
      <c r="E2091" s="167">
        <v>6.51</v>
      </c>
      <c r="F2091" s="167">
        <v>27.42</v>
      </c>
      <c r="G2091" s="140">
        <v>9</v>
      </c>
    </row>
    <row r="2092" spans="1:7" ht="28.8" x14ac:dyDescent="0.25">
      <c r="A2092" s="164" t="s">
        <v>4378</v>
      </c>
      <c r="B2092" s="165" t="s">
        <v>4379</v>
      </c>
      <c r="C2092" s="166" t="s">
        <v>327</v>
      </c>
      <c r="D2092" s="167"/>
      <c r="E2092" s="167">
        <v>21.69</v>
      </c>
      <c r="F2092" s="167">
        <v>21.69</v>
      </c>
      <c r="G2092" s="140">
        <v>9</v>
      </c>
    </row>
    <row r="2093" spans="1:7" x14ac:dyDescent="0.25">
      <c r="A2093" s="164" t="s">
        <v>4380</v>
      </c>
      <c r="B2093" s="165" t="s">
        <v>4381</v>
      </c>
      <c r="C2093" s="166" t="s">
        <v>379</v>
      </c>
      <c r="D2093" s="167"/>
      <c r="E2093" s="167">
        <v>30.51</v>
      </c>
      <c r="F2093" s="167">
        <v>30.51</v>
      </c>
      <c r="G2093" s="140">
        <v>9</v>
      </c>
    </row>
    <row r="2094" spans="1:7" ht="28.8" x14ac:dyDescent="0.25">
      <c r="A2094" s="164" t="s">
        <v>4382</v>
      </c>
      <c r="B2094" s="165" t="s">
        <v>4383</v>
      </c>
      <c r="C2094" s="166" t="s">
        <v>379</v>
      </c>
      <c r="D2094" s="167"/>
      <c r="E2094" s="167">
        <v>61.01</v>
      </c>
      <c r="F2094" s="167">
        <v>61.01</v>
      </c>
      <c r="G2094" s="140">
        <v>9</v>
      </c>
    </row>
    <row r="2095" spans="1:7" ht="28.8" x14ac:dyDescent="0.25">
      <c r="A2095" s="164" t="s">
        <v>4384</v>
      </c>
      <c r="B2095" s="165" t="s">
        <v>4385</v>
      </c>
      <c r="C2095" s="166" t="s">
        <v>327</v>
      </c>
      <c r="D2095" s="167">
        <v>1173.0899999999999</v>
      </c>
      <c r="E2095" s="167">
        <v>1.76</v>
      </c>
      <c r="F2095" s="167">
        <v>1174.8499999999999</v>
      </c>
      <c r="G2095" s="140">
        <v>9</v>
      </c>
    </row>
    <row r="2096" spans="1:7" x14ac:dyDescent="0.25">
      <c r="A2096" s="164" t="s">
        <v>4386</v>
      </c>
      <c r="B2096" s="165" t="s">
        <v>4387</v>
      </c>
      <c r="C2096" s="166" t="s">
        <v>327</v>
      </c>
      <c r="D2096" s="167">
        <v>115.66</v>
      </c>
      <c r="E2096" s="167">
        <v>4.41</v>
      </c>
      <c r="F2096" s="167">
        <v>120.07</v>
      </c>
      <c r="G2096" s="140">
        <v>9</v>
      </c>
    </row>
    <row r="2097" spans="1:7" x14ac:dyDescent="0.25">
      <c r="A2097" s="164" t="s">
        <v>4388</v>
      </c>
      <c r="B2097" s="165" t="s">
        <v>4389</v>
      </c>
      <c r="C2097" s="166" t="s">
        <v>379</v>
      </c>
      <c r="D2097" s="167">
        <v>539.92999999999995</v>
      </c>
      <c r="E2097" s="167">
        <v>30.51</v>
      </c>
      <c r="F2097" s="167">
        <v>570.44000000000005</v>
      </c>
      <c r="G2097" s="140">
        <v>9</v>
      </c>
    </row>
    <row r="2098" spans="1:7" ht="28.8" x14ac:dyDescent="0.25">
      <c r="A2098" s="164" t="s">
        <v>4390</v>
      </c>
      <c r="B2098" s="165" t="s">
        <v>4391</v>
      </c>
      <c r="C2098" s="166" t="s">
        <v>327</v>
      </c>
      <c r="D2098" s="167">
        <v>7694.56</v>
      </c>
      <c r="E2098" s="167">
        <v>48.8</v>
      </c>
      <c r="F2098" s="167">
        <v>7743.36</v>
      </c>
      <c r="G2098" s="140">
        <v>9</v>
      </c>
    </row>
    <row r="2099" spans="1:7" ht="28.8" x14ac:dyDescent="0.25">
      <c r="A2099" s="164" t="s">
        <v>4392</v>
      </c>
      <c r="B2099" s="165" t="s">
        <v>4393</v>
      </c>
      <c r="C2099" s="166" t="s">
        <v>327</v>
      </c>
      <c r="D2099" s="167">
        <v>16881.87</v>
      </c>
      <c r="E2099" s="167">
        <v>48.8</v>
      </c>
      <c r="F2099" s="167">
        <v>16930.669999999998</v>
      </c>
      <c r="G2099" s="140">
        <v>9</v>
      </c>
    </row>
    <row r="2100" spans="1:7" ht="28.8" x14ac:dyDescent="0.25">
      <c r="A2100" s="164" t="s">
        <v>4394</v>
      </c>
      <c r="B2100" s="165" t="s">
        <v>4395</v>
      </c>
      <c r="C2100" s="166" t="s">
        <v>327</v>
      </c>
      <c r="D2100" s="167">
        <v>29999.23</v>
      </c>
      <c r="E2100" s="167">
        <v>48.8</v>
      </c>
      <c r="F2100" s="167">
        <v>30048.03</v>
      </c>
      <c r="G2100" s="140">
        <v>9</v>
      </c>
    </row>
    <row r="2101" spans="1:7" x14ac:dyDescent="0.25">
      <c r="A2101" s="164" t="s">
        <v>4396</v>
      </c>
      <c r="B2101" s="165" t="s">
        <v>4397</v>
      </c>
      <c r="C2101" s="166" t="s">
        <v>327</v>
      </c>
      <c r="D2101" s="167">
        <v>574.03</v>
      </c>
      <c r="E2101" s="167">
        <v>21.69</v>
      </c>
      <c r="F2101" s="167">
        <v>595.72</v>
      </c>
      <c r="G2101" s="140">
        <v>9</v>
      </c>
    </row>
    <row r="2102" spans="1:7" x14ac:dyDescent="0.25">
      <c r="A2102" s="164" t="s">
        <v>4398</v>
      </c>
      <c r="B2102" s="165" t="s">
        <v>4399</v>
      </c>
      <c r="C2102" s="166"/>
      <c r="D2102" s="167"/>
      <c r="E2102" s="167"/>
      <c r="F2102" s="167"/>
      <c r="G2102" s="140">
        <v>5</v>
      </c>
    </row>
    <row r="2103" spans="1:7" ht="28.8" x14ac:dyDescent="0.25">
      <c r="A2103" s="164" t="s">
        <v>4400</v>
      </c>
      <c r="B2103" s="165" t="s">
        <v>4401</v>
      </c>
      <c r="C2103" s="166" t="s">
        <v>327</v>
      </c>
      <c r="D2103" s="167">
        <v>1027.18</v>
      </c>
      <c r="E2103" s="167">
        <v>21.69</v>
      </c>
      <c r="F2103" s="167">
        <v>1048.8699999999999</v>
      </c>
      <c r="G2103" s="140">
        <v>9</v>
      </c>
    </row>
    <row r="2104" spans="1:7" x14ac:dyDescent="0.25">
      <c r="A2104" s="164" t="s">
        <v>4402</v>
      </c>
      <c r="B2104" s="165" t="s">
        <v>4403</v>
      </c>
      <c r="C2104" s="166"/>
      <c r="D2104" s="167"/>
      <c r="E2104" s="167"/>
      <c r="F2104" s="167"/>
      <c r="G2104" s="140">
        <v>5</v>
      </c>
    </row>
    <row r="2105" spans="1:7" x14ac:dyDescent="0.25">
      <c r="A2105" s="164" t="s">
        <v>4404</v>
      </c>
      <c r="B2105" s="165" t="s">
        <v>4405</v>
      </c>
      <c r="C2105" s="166" t="s">
        <v>327</v>
      </c>
      <c r="D2105" s="167">
        <v>538.98</v>
      </c>
      <c r="E2105" s="167">
        <v>65.760000000000005</v>
      </c>
      <c r="F2105" s="167">
        <v>604.74</v>
      </c>
      <c r="G2105" s="140">
        <v>9</v>
      </c>
    </row>
    <row r="2106" spans="1:7" x14ac:dyDescent="0.25">
      <c r="A2106" s="164" t="s">
        <v>4406</v>
      </c>
      <c r="B2106" s="165" t="s">
        <v>4407</v>
      </c>
      <c r="C2106" s="166"/>
      <c r="D2106" s="167"/>
      <c r="E2106" s="167"/>
      <c r="F2106" s="167"/>
      <c r="G2106" s="140">
        <v>5</v>
      </c>
    </row>
    <row r="2107" spans="1:7" ht="28.8" x14ac:dyDescent="0.25">
      <c r="A2107" s="164" t="s">
        <v>4408</v>
      </c>
      <c r="B2107" s="165" t="s">
        <v>4409</v>
      </c>
      <c r="C2107" s="166" t="s">
        <v>327</v>
      </c>
      <c r="D2107" s="167">
        <v>47.64</v>
      </c>
      <c r="E2107" s="167">
        <v>24.72</v>
      </c>
      <c r="F2107" s="167">
        <v>72.36</v>
      </c>
      <c r="G2107" s="140">
        <v>9</v>
      </c>
    </row>
    <row r="2108" spans="1:7" ht="28.8" x14ac:dyDescent="0.25">
      <c r="A2108" s="164" t="s">
        <v>4410</v>
      </c>
      <c r="B2108" s="165" t="s">
        <v>4411</v>
      </c>
      <c r="C2108" s="166" t="s">
        <v>327</v>
      </c>
      <c r="D2108" s="167">
        <v>208.15</v>
      </c>
      <c r="E2108" s="167">
        <v>24.72</v>
      </c>
      <c r="F2108" s="167">
        <v>232.87</v>
      </c>
      <c r="G2108" s="140">
        <v>9</v>
      </c>
    </row>
    <row r="2109" spans="1:7" ht="43.2" x14ac:dyDescent="0.25">
      <c r="A2109" s="164" t="s">
        <v>4412</v>
      </c>
      <c r="B2109" s="165" t="s">
        <v>4413</v>
      </c>
      <c r="C2109" s="166" t="s">
        <v>327</v>
      </c>
      <c r="D2109" s="167">
        <v>896.37</v>
      </c>
      <c r="E2109" s="167">
        <v>27.42</v>
      </c>
      <c r="F2109" s="167">
        <v>923.79</v>
      </c>
      <c r="G2109" s="140">
        <v>9</v>
      </c>
    </row>
    <row r="2110" spans="1:7" ht="43.2" x14ac:dyDescent="0.25">
      <c r="A2110" s="164" t="s">
        <v>174</v>
      </c>
      <c r="B2110" s="165" t="s">
        <v>4414</v>
      </c>
      <c r="C2110" s="166" t="s">
        <v>327</v>
      </c>
      <c r="D2110" s="167">
        <v>8255.93</v>
      </c>
      <c r="E2110" s="167">
        <v>27.42</v>
      </c>
      <c r="F2110" s="167">
        <v>8283.35</v>
      </c>
      <c r="G2110" s="140">
        <v>9</v>
      </c>
    </row>
    <row r="2111" spans="1:7" ht="43.2" x14ac:dyDescent="0.25">
      <c r="A2111" s="164" t="s">
        <v>4415</v>
      </c>
      <c r="B2111" s="165" t="s">
        <v>4416</v>
      </c>
      <c r="C2111" s="166" t="s">
        <v>327</v>
      </c>
      <c r="D2111" s="167">
        <v>2939.35</v>
      </c>
      <c r="E2111" s="167">
        <v>27.42</v>
      </c>
      <c r="F2111" s="167">
        <v>2966.77</v>
      </c>
      <c r="G2111" s="140">
        <v>9</v>
      </c>
    </row>
    <row r="2112" spans="1:7" ht="43.2" x14ac:dyDescent="0.25">
      <c r="A2112" s="164" t="s">
        <v>4417</v>
      </c>
      <c r="B2112" s="165" t="s">
        <v>4418</v>
      </c>
      <c r="C2112" s="166" t="s">
        <v>327</v>
      </c>
      <c r="D2112" s="167">
        <v>878.22</v>
      </c>
      <c r="E2112" s="167">
        <v>27.42</v>
      </c>
      <c r="F2112" s="167">
        <v>905.64</v>
      </c>
      <c r="G2112" s="140">
        <v>9</v>
      </c>
    </row>
    <row r="2113" spans="1:7" x14ac:dyDescent="0.25">
      <c r="A2113" s="164" t="s">
        <v>4419</v>
      </c>
      <c r="B2113" s="165" t="s">
        <v>4420</v>
      </c>
      <c r="C2113" s="166"/>
      <c r="D2113" s="167"/>
      <c r="E2113" s="167"/>
      <c r="F2113" s="167"/>
      <c r="G2113" s="140">
        <v>5</v>
      </c>
    </row>
    <row r="2114" spans="1:7" ht="28.8" x14ac:dyDescent="0.25">
      <c r="A2114" s="164" t="s">
        <v>4421</v>
      </c>
      <c r="B2114" s="165" t="s">
        <v>4422</v>
      </c>
      <c r="C2114" s="166" t="s">
        <v>327</v>
      </c>
      <c r="D2114" s="167">
        <v>527.80999999999995</v>
      </c>
      <c r="E2114" s="167">
        <v>71.64</v>
      </c>
      <c r="F2114" s="167">
        <v>599.45000000000005</v>
      </c>
      <c r="G2114" s="140">
        <v>9</v>
      </c>
    </row>
    <row r="2115" spans="1:7" ht="28.8" x14ac:dyDescent="0.25">
      <c r="A2115" s="164" t="s">
        <v>175</v>
      </c>
      <c r="B2115" s="165" t="s">
        <v>4423</v>
      </c>
      <c r="C2115" s="166" t="s">
        <v>327</v>
      </c>
      <c r="D2115" s="167">
        <v>455.28</v>
      </c>
      <c r="E2115" s="167">
        <v>71.64</v>
      </c>
      <c r="F2115" s="167">
        <v>526.91999999999996</v>
      </c>
      <c r="G2115" s="140">
        <v>9</v>
      </c>
    </row>
    <row r="2116" spans="1:7" ht="28.8" x14ac:dyDescent="0.25">
      <c r="A2116" s="164" t="s">
        <v>4424</v>
      </c>
      <c r="B2116" s="165" t="s">
        <v>4425</v>
      </c>
      <c r="C2116" s="166" t="s">
        <v>327</v>
      </c>
      <c r="D2116" s="167">
        <v>625.02</v>
      </c>
      <c r="E2116" s="167">
        <v>71.64</v>
      </c>
      <c r="F2116" s="167">
        <v>696.66</v>
      </c>
      <c r="G2116" s="140">
        <v>9</v>
      </c>
    </row>
    <row r="2117" spans="1:7" ht="43.2" x14ac:dyDescent="0.25">
      <c r="A2117" s="164" t="s">
        <v>4426</v>
      </c>
      <c r="B2117" s="165" t="s">
        <v>4427</v>
      </c>
      <c r="C2117" s="166" t="s">
        <v>327</v>
      </c>
      <c r="D2117" s="167">
        <v>437.76</v>
      </c>
      <c r="E2117" s="167">
        <v>71.64</v>
      </c>
      <c r="F2117" s="167">
        <v>509.4</v>
      </c>
      <c r="G2117" s="140">
        <v>9</v>
      </c>
    </row>
    <row r="2118" spans="1:7" ht="43.2" x14ac:dyDescent="0.25">
      <c r="A2118" s="164" t="s">
        <v>4428</v>
      </c>
      <c r="B2118" s="165" t="s">
        <v>4429</v>
      </c>
      <c r="C2118" s="166" t="s">
        <v>327</v>
      </c>
      <c r="D2118" s="167">
        <v>670.79</v>
      </c>
      <c r="E2118" s="167">
        <v>71.64</v>
      </c>
      <c r="F2118" s="167">
        <v>742.43</v>
      </c>
      <c r="G2118" s="140">
        <v>9</v>
      </c>
    </row>
    <row r="2119" spans="1:7" ht="28.8" x14ac:dyDescent="0.25">
      <c r="A2119" s="164" t="s">
        <v>4430</v>
      </c>
      <c r="B2119" s="165" t="s">
        <v>4431</v>
      </c>
      <c r="C2119" s="166" t="s">
        <v>640</v>
      </c>
      <c r="D2119" s="167">
        <v>39830.22</v>
      </c>
      <c r="E2119" s="167">
        <v>99.9</v>
      </c>
      <c r="F2119" s="167">
        <v>39930.120000000003</v>
      </c>
      <c r="G2119" s="140">
        <v>9</v>
      </c>
    </row>
    <row r="2120" spans="1:7" ht="28.8" x14ac:dyDescent="0.25">
      <c r="A2120" s="164" t="s">
        <v>4432</v>
      </c>
      <c r="B2120" s="165" t="s">
        <v>176</v>
      </c>
      <c r="C2120" s="166"/>
      <c r="D2120" s="167"/>
      <c r="E2120" s="167"/>
      <c r="F2120" s="167"/>
      <c r="G2120" s="140">
        <v>2</v>
      </c>
    </row>
    <row r="2121" spans="1:7" x14ac:dyDescent="0.25">
      <c r="A2121" s="164" t="s">
        <v>4433</v>
      </c>
      <c r="B2121" s="165" t="s">
        <v>4434</v>
      </c>
      <c r="C2121" s="166"/>
      <c r="D2121" s="167"/>
      <c r="E2121" s="167"/>
      <c r="F2121" s="167"/>
      <c r="G2121" s="140">
        <v>5</v>
      </c>
    </row>
    <row r="2122" spans="1:7" x14ac:dyDescent="0.25">
      <c r="A2122" s="164" t="s">
        <v>4435</v>
      </c>
      <c r="B2122" s="165" t="s">
        <v>4436</v>
      </c>
      <c r="C2122" s="166" t="s">
        <v>437</v>
      </c>
      <c r="D2122" s="167">
        <v>6.63</v>
      </c>
      <c r="E2122" s="167">
        <v>21.69</v>
      </c>
      <c r="F2122" s="167">
        <v>28.32</v>
      </c>
      <c r="G2122" s="140">
        <v>9</v>
      </c>
    </row>
    <row r="2123" spans="1:7" x14ac:dyDescent="0.25">
      <c r="A2123" s="164" t="s">
        <v>4437</v>
      </c>
      <c r="B2123" s="165" t="s">
        <v>4438</v>
      </c>
      <c r="C2123" s="166" t="s">
        <v>437</v>
      </c>
      <c r="D2123" s="167">
        <v>9.67</v>
      </c>
      <c r="E2123" s="167">
        <v>26.02</v>
      </c>
      <c r="F2123" s="167">
        <v>35.69</v>
      </c>
      <c r="G2123" s="140">
        <v>9</v>
      </c>
    </row>
    <row r="2124" spans="1:7" x14ac:dyDescent="0.25">
      <c r="A2124" s="164" t="s">
        <v>4439</v>
      </c>
      <c r="B2124" s="165" t="s">
        <v>4440</v>
      </c>
      <c r="C2124" s="166" t="s">
        <v>437</v>
      </c>
      <c r="D2124" s="167">
        <v>14.42</v>
      </c>
      <c r="E2124" s="167">
        <v>30.36</v>
      </c>
      <c r="F2124" s="167">
        <v>44.78</v>
      </c>
      <c r="G2124" s="140">
        <v>9</v>
      </c>
    </row>
    <row r="2125" spans="1:7" x14ac:dyDescent="0.25">
      <c r="A2125" s="164" t="s">
        <v>4441</v>
      </c>
      <c r="B2125" s="165" t="s">
        <v>4442</v>
      </c>
      <c r="C2125" s="166" t="s">
        <v>437</v>
      </c>
      <c r="D2125" s="167">
        <v>14.48</v>
      </c>
      <c r="E2125" s="167">
        <v>34.69</v>
      </c>
      <c r="F2125" s="167">
        <v>49.17</v>
      </c>
      <c r="G2125" s="140">
        <v>9</v>
      </c>
    </row>
    <row r="2126" spans="1:7" x14ac:dyDescent="0.25">
      <c r="A2126" s="164" t="s">
        <v>177</v>
      </c>
      <c r="B2126" s="165" t="s">
        <v>4443</v>
      </c>
      <c r="C2126" s="166" t="s">
        <v>437</v>
      </c>
      <c r="D2126" s="167">
        <v>19.11</v>
      </c>
      <c r="E2126" s="167">
        <v>39.04</v>
      </c>
      <c r="F2126" s="167">
        <v>58.15</v>
      </c>
      <c r="G2126" s="140">
        <v>9</v>
      </c>
    </row>
    <row r="2127" spans="1:7" x14ac:dyDescent="0.25">
      <c r="A2127" s="164" t="s">
        <v>4444</v>
      </c>
      <c r="B2127" s="165" t="s">
        <v>4445</v>
      </c>
      <c r="C2127" s="166" t="s">
        <v>437</v>
      </c>
      <c r="D2127" s="167">
        <v>31.21</v>
      </c>
      <c r="E2127" s="167">
        <v>43.37</v>
      </c>
      <c r="F2127" s="167">
        <v>74.58</v>
      </c>
      <c r="G2127" s="140">
        <v>9</v>
      </c>
    </row>
    <row r="2128" spans="1:7" x14ac:dyDescent="0.25">
      <c r="A2128" s="164" t="s">
        <v>4446</v>
      </c>
      <c r="B2128" s="165" t="s">
        <v>4447</v>
      </c>
      <c r="C2128" s="166" t="s">
        <v>437</v>
      </c>
      <c r="D2128" s="167">
        <v>44.43</v>
      </c>
      <c r="E2128" s="167">
        <v>47.7</v>
      </c>
      <c r="F2128" s="167">
        <v>92.13</v>
      </c>
      <c r="G2128" s="140">
        <v>9</v>
      </c>
    </row>
    <row r="2129" spans="1:7" x14ac:dyDescent="0.25">
      <c r="A2129" s="164" t="s">
        <v>4448</v>
      </c>
      <c r="B2129" s="165" t="s">
        <v>4449</v>
      </c>
      <c r="C2129" s="166" t="s">
        <v>437</v>
      </c>
      <c r="D2129" s="167">
        <v>67.09</v>
      </c>
      <c r="E2129" s="167">
        <v>56.38</v>
      </c>
      <c r="F2129" s="167">
        <v>123.47</v>
      </c>
      <c r="G2129" s="140">
        <v>9</v>
      </c>
    </row>
    <row r="2130" spans="1:7" ht="28.8" x14ac:dyDescent="0.25">
      <c r="A2130" s="164" t="s">
        <v>4450</v>
      </c>
      <c r="B2130" s="165" t="s">
        <v>4451</v>
      </c>
      <c r="C2130" s="166"/>
      <c r="D2130" s="167"/>
      <c r="E2130" s="167"/>
      <c r="F2130" s="167"/>
      <c r="G2130" s="140">
        <v>5</v>
      </c>
    </row>
    <row r="2131" spans="1:7" x14ac:dyDescent="0.25">
      <c r="A2131" s="164" t="s">
        <v>4452</v>
      </c>
      <c r="B2131" s="165" t="s">
        <v>4453</v>
      </c>
      <c r="C2131" s="166" t="s">
        <v>437</v>
      </c>
      <c r="D2131" s="167">
        <v>17.68</v>
      </c>
      <c r="E2131" s="167">
        <v>26.02</v>
      </c>
      <c r="F2131" s="167">
        <v>43.7</v>
      </c>
      <c r="G2131" s="140">
        <v>9</v>
      </c>
    </row>
    <row r="2132" spans="1:7" x14ac:dyDescent="0.25">
      <c r="A2132" s="164" t="s">
        <v>4454</v>
      </c>
      <c r="B2132" s="165" t="s">
        <v>4455</v>
      </c>
      <c r="C2132" s="166" t="s">
        <v>437</v>
      </c>
      <c r="D2132" s="167">
        <v>19.940000000000001</v>
      </c>
      <c r="E2132" s="167">
        <v>30.36</v>
      </c>
      <c r="F2132" s="167">
        <v>50.3</v>
      </c>
      <c r="G2132" s="140">
        <v>9</v>
      </c>
    </row>
    <row r="2133" spans="1:7" ht="28.8" x14ac:dyDescent="0.25">
      <c r="A2133" s="164" t="s">
        <v>4456</v>
      </c>
      <c r="B2133" s="165" t="s">
        <v>4457</v>
      </c>
      <c r="C2133" s="166" t="s">
        <v>437</v>
      </c>
      <c r="D2133" s="167">
        <v>39.99</v>
      </c>
      <c r="E2133" s="167">
        <v>34.69</v>
      </c>
      <c r="F2133" s="167">
        <v>74.680000000000007</v>
      </c>
      <c r="G2133" s="140">
        <v>9</v>
      </c>
    </row>
    <row r="2134" spans="1:7" ht="28.8" x14ac:dyDescent="0.25">
      <c r="A2134" s="164" t="s">
        <v>4458</v>
      </c>
      <c r="B2134" s="165" t="s">
        <v>4459</v>
      </c>
      <c r="C2134" s="166" t="s">
        <v>437</v>
      </c>
      <c r="D2134" s="167">
        <v>44.7</v>
      </c>
      <c r="E2134" s="167">
        <v>39.04</v>
      </c>
      <c r="F2134" s="167">
        <v>83.74</v>
      </c>
      <c r="G2134" s="140">
        <v>9</v>
      </c>
    </row>
    <row r="2135" spans="1:7" x14ac:dyDescent="0.25">
      <c r="A2135" s="164" t="s">
        <v>4460</v>
      </c>
      <c r="B2135" s="165" t="s">
        <v>4461</v>
      </c>
      <c r="C2135" s="166" t="s">
        <v>437</v>
      </c>
      <c r="D2135" s="167">
        <v>48.71</v>
      </c>
      <c r="E2135" s="167">
        <v>43.37</v>
      </c>
      <c r="F2135" s="167">
        <v>92.08</v>
      </c>
      <c r="G2135" s="140">
        <v>9</v>
      </c>
    </row>
    <row r="2136" spans="1:7" ht="28.8" x14ac:dyDescent="0.25">
      <c r="A2136" s="164" t="s">
        <v>4462</v>
      </c>
      <c r="B2136" s="165" t="s">
        <v>4463</v>
      </c>
      <c r="C2136" s="166" t="s">
        <v>437</v>
      </c>
      <c r="D2136" s="167">
        <v>78.59</v>
      </c>
      <c r="E2136" s="167">
        <v>52.05</v>
      </c>
      <c r="F2136" s="167">
        <v>130.63999999999999</v>
      </c>
      <c r="G2136" s="140">
        <v>9</v>
      </c>
    </row>
    <row r="2137" spans="1:7" x14ac:dyDescent="0.25">
      <c r="A2137" s="164" t="s">
        <v>4464</v>
      </c>
      <c r="B2137" s="165" t="s">
        <v>4465</v>
      </c>
      <c r="C2137" s="166" t="s">
        <v>437</v>
      </c>
      <c r="D2137" s="167">
        <v>81.349999999999994</v>
      </c>
      <c r="E2137" s="167">
        <v>65.06</v>
      </c>
      <c r="F2137" s="167">
        <v>146.41</v>
      </c>
      <c r="G2137" s="140">
        <v>9</v>
      </c>
    </row>
    <row r="2138" spans="1:7" x14ac:dyDescent="0.25">
      <c r="A2138" s="164" t="s">
        <v>4466</v>
      </c>
      <c r="B2138" s="165" t="s">
        <v>4467</v>
      </c>
      <c r="C2138" s="166" t="s">
        <v>437</v>
      </c>
      <c r="D2138" s="167">
        <v>120.74</v>
      </c>
      <c r="E2138" s="167">
        <v>78.06</v>
      </c>
      <c r="F2138" s="167">
        <v>198.8</v>
      </c>
      <c r="G2138" s="140">
        <v>9</v>
      </c>
    </row>
    <row r="2139" spans="1:7" ht="28.8" x14ac:dyDescent="0.25">
      <c r="A2139" s="164" t="s">
        <v>4468</v>
      </c>
      <c r="B2139" s="165" t="s">
        <v>4469</v>
      </c>
      <c r="C2139" s="166"/>
      <c r="D2139" s="167"/>
      <c r="E2139" s="167"/>
      <c r="F2139" s="167"/>
      <c r="G2139" s="140">
        <v>5</v>
      </c>
    </row>
    <row r="2140" spans="1:7" ht="28.8" x14ac:dyDescent="0.25">
      <c r="A2140" s="164" t="s">
        <v>4470</v>
      </c>
      <c r="B2140" s="165" t="s">
        <v>4471</v>
      </c>
      <c r="C2140" s="166" t="s">
        <v>437</v>
      </c>
      <c r="D2140" s="167">
        <v>23.26</v>
      </c>
      <c r="E2140" s="167">
        <v>26.02</v>
      </c>
      <c r="F2140" s="167">
        <v>49.28</v>
      </c>
      <c r="G2140" s="140">
        <v>9</v>
      </c>
    </row>
    <row r="2141" spans="1:7" ht="28.8" x14ac:dyDescent="0.25">
      <c r="A2141" s="164" t="s">
        <v>4472</v>
      </c>
      <c r="B2141" s="165" t="s">
        <v>4473</v>
      </c>
      <c r="C2141" s="166" t="s">
        <v>437</v>
      </c>
      <c r="D2141" s="167">
        <v>29.94</v>
      </c>
      <c r="E2141" s="167">
        <v>30.36</v>
      </c>
      <c r="F2141" s="167">
        <v>60.3</v>
      </c>
      <c r="G2141" s="140">
        <v>9</v>
      </c>
    </row>
    <row r="2142" spans="1:7" ht="28.8" x14ac:dyDescent="0.25">
      <c r="A2142" s="164" t="s">
        <v>4474</v>
      </c>
      <c r="B2142" s="165" t="s">
        <v>4475</v>
      </c>
      <c r="C2142" s="166" t="s">
        <v>437</v>
      </c>
      <c r="D2142" s="167">
        <v>45.59</v>
      </c>
      <c r="E2142" s="167">
        <v>34.69</v>
      </c>
      <c r="F2142" s="167">
        <v>80.28</v>
      </c>
      <c r="G2142" s="140">
        <v>9</v>
      </c>
    </row>
    <row r="2143" spans="1:7" ht="28.8" x14ac:dyDescent="0.25">
      <c r="A2143" s="164" t="s">
        <v>4476</v>
      </c>
      <c r="B2143" s="165" t="s">
        <v>4477</v>
      </c>
      <c r="C2143" s="166" t="s">
        <v>437</v>
      </c>
      <c r="D2143" s="167">
        <v>54.77</v>
      </c>
      <c r="E2143" s="167">
        <v>39.04</v>
      </c>
      <c r="F2143" s="167">
        <v>93.81</v>
      </c>
      <c r="G2143" s="140">
        <v>9</v>
      </c>
    </row>
    <row r="2144" spans="1:7" ht="28.8" x14ac:dyDescent="0.25">
      <c r="A2144" s="164" t="s">
        <v>4478</v>
      </c>
      <c r="B2144" s="165" t="s">
        <v>4479</v>
      </c>
      <c r="C2144" s="166" t="s">
        <v>437</v>
      </c>
      <c r="D2144" s="167">
        <v>69.900000000000006</v>
      </c>
      <c r="E2144" s="167">
        <v>43.37</v>
      </c>
      <c r="F2144" s="167">
        <v>113.27</v>
      </c>
      <c r="G2144" s="140">
        <v>9</v>
      </c>
    </row>
    <row r="2145" spans="1:7" ht="28.8" x14ac:dyDescent="0.25">
      <c r="A2145" s="164" t="s">
        <v>4480</v>
      </c>
      <c r="B2145" s="165" t="s">
        <v>4481</v>
      </c>
      <c r="C2145" s="166" t="s">
        <v>437</v>
      </c>
      <c r="D2145" s="167">
        <v>101.62</v>
      </c>
      <c r="E2145" s="167">
        <v>52.05</v>
      </c>
      <c r="F2145" s="167">
        <v>153.66999999999999</v>
      </c>
      <c r="G2145" s="140">
        <v>9</v>
      </c>
    </row>
    <row r="2146" spans="1:7" ht="28.8" x14ac:dyDescent="0.25">
      <c r="A2146" s="164" t="s">
        <v>4482</v>
      </c>
      <c r="B2146" s="165" t="s">
        <v>4483</v>
      </c>
      <c r="C2146" s="166" t="s">
        <v>437</v>
      </c>
      <c r="D2146" s="167">
        <v>100.52</v>
      </c>
      <c r="E2146" s="167">
        <v>65.06</v>
      </c>
      <c r="F2146" s="167">
        <v>165.58</v>
      </c>
      <c r="G2146" s="140">
        <v>9</v>
      </c>
    </row>
    <row r="2147" spans="1:7" ht="28.8" x14ac:dyDescent="0.25">
      <c r="A2147" s="164" t="s">
        <v>4484</v>
      </c>
      <c r="B2147" s="165" t="s">
        <v>4485</v>
      </c>
      <c r="C2147" s="166" t="s">
        <v>437</v>
      </c>
      <c r="D2147" s="167">
        <v>134.76</v>
      </c>
      <c r="E2147" s="167">
        <v>78.06</v>
      </c>
      <c r="F2147" s="167">
        <v>212.82</v>
      </c>
      <c r="G2147" s="140">
        <v>9</v>
      </c>
    </row>
    <row r="2148" spans="1:7" ht="28.8" x14ac:dyDescent="0.25">
      <c r="A2148" s="164" t="s">
        <v>4486</v>
      </c>
      <c r="B2148" s="165" t="s">
        <v>4487</v>
      </c>
      <c r="C2148" s="166"/>
      <c r="D2148" s="167"/>
      <c r="E2148" s="167"/>
      <c r="F2148" s="167"/>
      <c r="G2148" s="140">
        <v>5</v>
      </c>
    </row>
    <row r="2149" spans="1:7" ht="28.8" x14ac:dyDescent="0.25">
      <c r="A2149" s="164" t="s">
        <v>4488</v>
      </c>
      <c r="B2149" s="165" t="s">
        <v>4489</v>
      </c>
      <c r="C2149" s="166" t="s">
        <v>437</v>
      </c>
      <c r="D2149" s="167">
        <v>21.01</v>
      </c>
      <c r="E2149" s="167">
        <v>21.69</v>
      </c>
      <c r="F2149" s="167">
        <v>42.7</v>
      </c>
      <c r="G2149" s="140">
        <v>9</v>
      </c>
    </row>
    <row r="2150" spans="1:7" ht="28.8" x14ac:dyDescent="0.25">
      <c r="A2150" s="164" t="s">
        <v>4490</v>
      </c>
      <c r="B2150" s="165" t="s">
        <v>4491</v>
      </c>
      <c r="C2150" s="166" t="s">
        <v>437</v>
      </c>
      <c r="D2150" s="167">
        <v>29.41</v>
      </c>
      <c r="E2150" s="167">
        <v>26.02</v>
      </c>
      <c r="F2150" s="167">
        <v>55.43</v>
      </c>
      <c r="G2150" s="140">
        <v>9</v>
      </c>
    </row>
    <row r="2151" spans="1:7" ht="28.8" x14ac:dyDescent="0.25">
      <c r="A2151" s="164" t="s">
        <v>4492</v>
      </c>
      <c r="B2151" s="165" t="s">
        <v>4493</v>
      </c>
      <c r="C2151" s="166" t="s">
        <v>437</v>
      </c>
      <c r="D2151" s="167">
        <v>38.76</v>
      </c>
      <c r="E2151" s="167">
        <v>30.36</v>
      </c>
      <c r="F2151" s="167">
        <v>69.12</v>
      </c>
      <c r="G2151" s="140">
        <v>9</v>
      </c>
    </row>
    <row r="2152" spans="1:7" ht="28.8" x14ac:dyDescent="0.25">
      <c r="A2152" s="164" t="s">
        <v>4494</v>
      </c>
      <c r="B2152" s="165" t="s">
        <v>4495</v>
      </c>
      <c r="C2152" s="166" t="s">
        <v>437</v>
      </c>
      <c r="D2152" s="167">
        <v>47.15</v>
      </c>
      <c r="E2152" s="167">
        <v>34.69</v>
      </c>
      <c r="F2152" s="167">
        <v>81.84</v>
      </c>
      <c r="G2152" s="140">
        <v>9</v>
      </c>
    </row>
    <row r="2153" spans="1:7" ht="28.8" x14ac:dyDescent="0.25">
      <c r="A2153" s="164" t="s">
        <v>4496</v>
      </c>
      <c r="B2153" s="165" t="s">
        <v>4497</v>
      </c>
      <c r="C2153" s="166" t="s">
        <v>437</v>
      </c>
      <c r="D2153" s="167">
        <v>63.68</v>
      </c>
      <c r="E2153" s="167">
        <v>39.04</v>
      </c>
      <c r="F2153" s="167">
        <v>102.72</v>
      </c>
      <c r="G2153" s="140">
        <v>9</v>
      </c>
    </row>
    <row r="2154" spans="1:7" ht="28.8" x14ac:dyDescent="0.25">
      <c r="A2154" s="164" t="s">
        <v>4498</v>
      </c>
      <c r="B2154" s="165" t="s">
        <v>4499</v>
      </c>
      <c r="C2154" s="166" t="s">
        <v>437</v>
      </c>
      <c r="D2154" s="167">
        <v>75.040000000000006</v>
      </c>
      <c r="E2154" s="167">
        <v>43.37</v>
      </c>
      <c r="F2154" s="167">
        <v>118.41</v>
      </c>
      <c r="G2154" s="140">
        <v>9</v>
      </c>
    </row>
    <row r="2155" spans="1:7" ht="28.8" x14ac:dyDescent="0.25">
      <c r="A2155" s="164" t="s">
        <v>4500</v>
      </c>
      <c r="B2155" s="165" t="s">
        <v>4501</v>
      </c>
      <c r="C2155" s="166" t="s">
        <v>437</v>
      </c>
      <c r="D2155" s="167">
        <v>108.11</v>
      </c>
      <c r="E2155" s="167">
        <v>52.05</v>
      </c>
      <c r="F2155" s="167">
        <v>160.16</v>
      </c>
      <c r="G2155" s="140">
        <v>9</v>
      </c>
    </row>
    <row r="2156" spans="1:7" ht="28.8" x14ac:dyDescent="0.25">
      <c r="A2156" s="164" t="s">
        <v>4502</v>
      </c>
      <c r="B2156" s="165" t="s">
        <v>4503</v>
      </c>
      <c r="C2156" s="166" t="s">
        <v>437</v>
      </c>
      <c r="D2156" s="167">
        <v>131.91</v>
      </c>
      <c r="E2156" s="167">
        <v>65.06</v>
      </c>
      <c r="F2156" s="167">
        <v>196.97</v>
      </c>
      <c r="G2156" s="140">
        <v>9</v>
      </c>
    </row>
    <row r="2157" spans="1:7" ht="28.8" x14ac:dyDescent="0.25">
      <c r="A2157" s="164" t="s">
        <v>4504</v>
      </c>
      <c r="B2157" s="165" t="s">
        <v>4505</v>
      </c>
      <c r="C2157" s="166" t="s">
        <v>437</v>
      </c>
      <c r="D2157" s="167">
        <v>206.49</v>
      </c>
      <c r="E2157" s="167">
        <v>78.06</v>
      </c>
      <c r="F2157" s="167">
        <v>284.55</v>
      </c>
      <c r="G2157" s="140">
        <v>9</v>
      </c>
    </row>
    <row r="2158" spans="1:7" x14ac:dyDescent="0.25">
      <c r="A2158" s="164" t="s">
        <v>4506</v>
      </c>
      <c r="B2158" s="165" t="s">
        <v>4507</v>
      </c>
      <c r="C2158" s="166"/>
      <c r="D2158" s="167"/>
      <c r="E2158" s="167"/>
      <c r="F2158" s="167"/>
      <c r="G2158" s="140">
        <v>5</v>
      </c>
    </row>
    <row r="2159" spans="1:7" x14ac:dyDescent="0.25">
      <c r="A2159" s="164" t="s">
        <v>4508</v>
      </c>
      <c r="B2159" s="165" t="s">
        <v>4509</v>
      </c>
      <c r="C2159" s="166" t="s">
        <v>640</v>
      </c>
      <c r="D2159" s="167">
        <v>9.36</v>
      </c>
      <c r="E2159" s="167">
        <v>10.84</v>
      </c>
      <c r="F2159" s="167">
        <v>20.2</v>
      </c>
      <c r="G2159" s="140">
        <v>9</v>
      </c>
    </row>
    <row r="2160" spans="1:7" x14ac:dyDescent="0.25">
      <c r="A2160" s="164" t="s">
        <v>4510</v>
      </c>
      <c r="B2160" s="165" t="s">
        <v>4511</v>
      </c>
      <c r="C2160" s="166" t="s">
        <v>437</v>
      </c>
      <c r="D2160" s="167">
        <v>6.38</v>
      </c>
      <c r="E2160" s="167">
        <v>2.17</v>
      </c>
      <c r="F2160" s="167">
        <v>8.5500000000000007</v>
      </c>
      <c r="G2160" s="140">
        <v>9</v>
      </c>
    </row>
    <row r="2161" spans="1:7" x14ac:dyDescent="0.25">
      <c r="A2161" s="164" t="s">
        <v>4512</v>
      </c>
      <c r="B2161" s="165" t="s">
        <v>4513</v>
      </c>
      <c r="C2161" s="166" t="s">
        <v>327</v>
      </c>
      <c r="D2161" s="167">
        <v>1.03</v>
      </c>
      <c r="E2161" s="167">
        <v>6.51</v>
      </c>
      <c r="F2161" s="167">
        <v>7.54</v>
      </c>
      <c r="G2161" s="140">
        <v>9</v>
      </c>
    </row>
    <row r="2162" spans="1:7" x14ac:dyDescent="0.25">
      <c r="A2162" s="164" t="s">
        <v>4514</v>
      </c>
      <c r="B2162" s="165" t="s">
        <v>4515</v>
      </c>
      <c r="C2162" s="166" t="s">
        <v>327</v>
      </c>
      <c r="D2162" s="167">
        <v>2.81</v>
      </c>
      <c r="E2162" s="167">
        <v>7.8</v>
      </c>
      <c r="F2162" s="167">
        <v>10.61</v>
      </c>
      <c r="G2162" s="140">
        <v>9</v>
      </c>
    </row>
    <row r="2163" spans="1:7" x14ac:dyDescent="0.25">
      <c r="A2163" s="164" t="s">
        <v>4516</v>
      </c>
      <c r="B2163" s="165" t="s">
        <v>4517</v>
      </c>
      <c r="C2163" s="166" t="s">
        <v>327</v>
      </c>
      <c r="D2163" s="167">
        <v>2.41</v>
      </c>
      <c r="E2163" s="167">
        <v>7.8</v>
      </c>
      <c r="F2163" s="167">
        <v>10.210000000000001</v>
      </c>
      <c r="G2163" s="140">
        <v>9</v>
      </c>
    </row>
    <row r="2164" spans="1:7" x14ac:dyDescent="0.25">
      <c r="A2164" s="164" t="s">
        <v>4518</v>
      </c>
      <c r="B2164" s="165" t="s">
        <v>4519</v>
      </c>
      <c r="C2164" s="166" t="s">
        <v>327</v>
      </c>
      <c r="D2164" s="167">
        <v>2.67</v>
      </c>
      <c r="E2164" s="167">
        <v>6.51</v>
      </c>
      <c r="F2164" s="167">
        <v>9.18</v>
      </c>
      <c r="G2164" s="140">
        <v>9</v>
      </c>
    </row>
    <row r="2165" spans="1:7" x14ac:dyDescent="0.25">
      <c r="A2165" s="164" t="s">
        <v>4520</v>
      </c>
      <c r="B2165" s="165" t="s">
        <v>4521</v>
      </c>
      <c r="C2165" s="166" t="s">
        <v>437</v>
      </c>
      <c r="D2165" s="167">
        <v>5.96</v>
      </c>
      <c r="E2165" s="167">
        <v>13.01</v>
      </c>
      <c r="F2165" s="167">
        <v>18.97</v>
      </c>
      <c r="G2165" s="140">
        <v>9</v>
      </c>
    </row>
    <row r="2166" spans="1:7" x14ac:dyDescent="0.25">
      <c r="A2166" s="164" t="s">
        <v>4522</v>
      </c>
      <c r="B2166" s="165" t="s">
        <v>4523</v>
      </c>
      <c r="C2166" s="166" t="s">
        <v>437</v>
      </c>
      <c r="D2166" s="167">
        <v>10.25</v>
      </c>
      <c r="E2166" s="167">
        <v>6.1</v>
      </c>
      <c r="F2166" s="167">
        <v>16.350000000000001</v>
      </c>
      <c r="G2166" s="140">
        <v>9</v>
      </c>
    </row>
    <row r="2167" spans="1:7" x14ac:dyDescent="0.25">
      <c r="A2167" s="164" t="s">
        <v>4524</v>
      </c>
      <c r="B2167" s="165" t="s">
        <v>4525</v>
      </c>
      <c r="C2167" s="166" t="s">
        <v>437</v>
      </c>
      <c r="D2167" s="167">
        <v>4.95</v>
      </c>
      <c r="E2167" s="167">
        <v>6.1</v>
      </c>
      <c r="F2167" s="167">
        <v>11.05</v>
      </c>
      <c r="G2167" s="140">
        <v>9</v>
      </c>
    </row>
    <row r="2168" spans="1:7" x14ac:dyDescent="0.25">
      <c r="A2168" s="164" t="s">
        <v>4526</v>
      </c>
      <c r="B2168" s="165" t="s">
        <v>4527</v>
      </c>
      <c r="C2168" s="166" t="s">
        <v>437</v>
      </c>
      <c r="D2168" s="167">
        <v>8.8699999999999992</v>
      </c>
      <c r="E2168" s="167">
        <v>6.1</v>
      </c>
      <c r="F2168" s="167">
        <v>14.97</v>
      </c>
      <c r="G2168" s="140">
        <v>9</v>
      </c>
    </row>
    <row r="2169" spans="1:7" ht="28.8" x14ac:dyDescent="0.25">
      <c r="A2169" s="164" t="s">
        <v>4528</v>
      </c>
      <c r="B2169" s="165" t="s">
        <v>4529</v>
      </c>
      <c r="C2169" s="166" t="s">
        <v>437</v>
      </c>
      <c r="D2169" s="167">
        <v>47.34</v>
      </c>
      <c r="E2169" s="167">
        <v>10.84</v>
      </c>
      <c r="F2169" s="167">
        <v>58.18</v>
      </c>
      <c r="G2169" s="140">
        <v>9</v>
      </c>
    </row>
    <row r="2170" spans="1:7" ht="28.8" x14ac:dyDescent="0.25">
      <c r="A2170" s="164" t="s">
        <v>4530</v>
      </c>
      <c r="B2170" s="165" t="s">
        <v>4531</v>
      </c>
      <c r="C2170" s="166" t="s">
        <v>437</v>
      </c>
      <c r="D2170" s="167">
        <v>67.73</v>
      </c>
      <c r="E2170" s="167">
        <v>10.84</v>
      </c>
      <c r="F2170" s="167">
        <v>78.569999999999993</v>
      </c>
      <c r="G2170" s="140">
        <v>9</v>
      </c>
    </row>
    <row r="2171" spans="1:7" x14ac:dyDescent="0.25">
      <c r="A2171" s="164" t="s">
        <v>4532</v>
      </c>
      <c r="B2171" s="165" t="s">
        <v>4533</v>
      </c>
      <c r="C2171" s="166" t="s">
        <v>437</v>
      </c>
      <c r="D2171" s="167">
        <v>48.06</v>
      </c>
      <c r="E2171" s="167">
        <v>10.84</v>
      </c>
      <c r="F2171" s="167">
        <v>58.9</v>
      </c>
      <c r="G2171" s="140">
        <v>9</v>
      </c>
    </row>
    <row r="2172" spans="1:7" ht="28.8" x14ac:dyDescent="0.25">
      <c r="A2172" s="164" t="s">
        <v>4534</v>
      </c>
      <c r="B2172" s="165" t="s">
        <v>4535</v>
      </c>
      <c r="C2172" s="166" t="s">
        <v>437</v>
      </c>
      <c r="D2172" s="167">
        <v>63.84</v>
      </c>
      <c r="E2172" s="167">
        <v>13.01</v>
      </c>
      <c r="F2172" s="167">
        <v>76.849999999999994</v>
      </c>
      <c r="G2172" s="140">
        <v>9</v>
      </c>
    </row>
    <row r="2173" spans="1:7" ht="28.8" x14ac:dyDescent="0.25">
      <c r="A2173" s="164" t="s">
        <v>4536</v>
      </c>
      <c r="B2173" s="165" t="s">
        <v>4537</v>
      </c>
      <c r="C2173" s="166" t="s">
        <v>437</v>
      </c>
      <c r="D2173" s="167">
        <v>105.53</v>
      </c>
      <c r="E2173" s="167">
        <v>15.18</v>
      </c>
      <c r="F2173" s="167">
        <v>120.71</v>
      </c>
      <c r="G2173" s="140">
        <v>9</v>
      </c>
    </row>
    <row r="2174" spans="1:7" ht="28.8" x14ac:dyDescent="0.25">
      <c r="A2174" s="164" t="s">
        <v>4538</v>
      </c>
      <c r="B2174" s="165" t="s">
        <v>4539</v>
      </c>
      <c r="C2174" s="166" t="s">
        <v>437</v>
      </c>
      <c r="D2174" s="167">
        <v>117.82</v>
      </c>
      <c r="E2174" s="167">
        <v>17.350000000000001</v>
      </c>
      <c r="F2174" s="167">
        <v>135.16999999999999</v>
      </c>
      <c r="G2174" s="140">
        <v>9</v>
      </c>
    </row>
    <row r="2175" spans="1:7" ht="28.8" x14ac:dyDescent="0.25">
      <c r="A2175" s="164" t="s">
        <v>4540</v>
      </c>
      <c r="B2175" s="165" t="s">
        <v>4541</v>
      </c>
      <c r="C2175" s="166" t="s">
        <v>327</v>
      </c>
      <c r="D2175" s="167">
        <v>9.61</v>
      </c>
      <c r="E2175" s="167">
        <v>1.76</v>
      </c>
      <c r="F2175" s="167">
        <v>11.37</v>
      </c>
      <c r="G2175" s="140">
        <v>9</v>
      </c>
    </row>
    <row r="2176" spans="1:7" ht="28.8" x14ac:dyDescent="0.25">
      <c r="A2176" s="164" t="s">
        <v>4542</v>
      </c>
      <c r="B2176" s="165" t="s">
        <v>4543</v>
      </c>
      <c r="C2176" s="166" t="s">
        <v>327</v>
      </c>
      <c r="D2176" s="167">
        <v>11.13</v>
      </c>
      <c r="E2176" s="167">
        <v>1.76</v>
      </c>
      <c r="F2176" s="167">
        <v>12.89</v>
      </c>
      <c r="G2176" s="140">
        <v>9</v>
      </c>
    </row>
    <row r="2177" spans="1:7" ht="28.8" x14ac:dyDescent="0.25">
      <c r="A2177" s="164" t="s">
        <v>4544</v>
      </c>
      <c r="B2177" s="165" t="s">
        <v>4545</v>
      </c>
      <c r="C2177" s="166" t="s">
        <v>327</v>
      </c>
      <c r="D2177" s="167">
        <v>11.13</v>
      </c>
      <c r="E2177" s="167">
        <v>1.76</v>
      </c>
      <c r="F2177" s="167">
        <v>12.89</v>
      </c>
      <c r="G2177" s="140">
        <v>9</v>
      </c>
    </row>
    <row r="2178" spans="1:7" x14ac:dyDescent="0.25">
      <c r="A2178" s="164" t="s">
        <v>4546</v>
      </c>
      <c r="B2178" s="165" t="s">
        <v>4547</v>
      </c>
      <c r="C2178" s="166" t="s">
        <v>327</v>
      </c>
      <c r="D2178" s="167">
        <v>4.5199999999999996</v>
      </c>
      <c r="E2178" s="167">
        <v>4.33</v>
      </c>
      <c r="F2178" s="167">
        <v>8.85</v>
      </c>
      <c r="G2178" s="140">
        <v>9</v>
      </c>
    </row>
    <row r="2179" spans="1:7" x14ac:dyDescent="0.25">
      <c r="A2179" s="164" t="s">
        <v>4548</v>
      </c>
      <c r="B2179" s="165" t="s">
        <v>4549</v>
      </c>
      <c r="C2179" s="166" t="s">
        <v>327</v>
      </c>
      <c r="D2179" s="167">
        <v>11.12</v>
      </c>
      <c r="E2179" s="167">
        <v>4.33</v>
      </c>
      <c r="F2179" s="167">
        <v>15.45</v>
      </c>
      <c r="G2179" s="140">
        <v>9</v>
      </c>
    </row>
    <row r="2180" spans="1:7" x14ac:dyDescent="0.25">
      <c r="A2180" s="164" t="s">
        <v>4550</v>
      </c>
      <c r="B2180" s="165" t="s">
        <v>4551</v>
      </c>
      <c r="C2180" s="166"/>
      <c r="D2180" s="167"/>
      <c r="E2180" s="167"/>
      <c r="F2180" s="167"/>
      <c r="G2180" s="140">
        <v>5</v>
      </c>
    </row>
    <row r="2181" spans="1:7" x14ac:dyDescent="0.25">
      <c r="A2181" s="164" t="s">
        <v>4552</v>
      </c>
      <c r="B2181" s="165" t="s">
        <v>4553</v>
      </c>
      <c r="C2181" s="166" t="s">
        <v>437</v>
      </c>
      <c r="D2181" s="167">
        <v>62.51</v>
      </c>
      <c r="E2181" s="167">
        <v>13.01</v>
      </c>
      <c r="F2181" s="167">
        <v>75.52</v>
      </c>
      <c r="G2181" s="140">
        <v>9</v>
      </c>
    </row>
    <row r="2182" spans="1:7" x14ac:dyDescent="0.25">
      <c r="A2182" s="164" t="s">
        <v>4554</v>
      </c>
      <c r="B2182" s="165" t="s">
        <v>4555</v>
      </c>
      <c r="C2182" s="166" t="s">
        <v>437</v>
      </c>
      <c r="D2182" s="167">
        <v>80.819999999999993</v>
      </c>
      <c r="E2182" s="167">
        <v>13.01</v>
      </c>
      <c r="F2182" s="167">
        <v>93.83</v>
      </c>
      <c r="G2182" s="140">
        <v>9</v>
      </c>
    </row>
    <row r="2183" spans="1:7" ht="28.8" x14ac:dyDescent="0.25">
      <c r="A2183" s="164" t="s">
        <v>4556</v>
      </c>
      <c r="B2183" s="165" t="s">
        <v>4557</v>
      </c>
      <c r="C2183" s="166" t="s">
        <v>327</v>
      </c>
      <c r="D2183" s="167">
        <v>51.37</v>
      </c>
      <c r="E2183" s="167">
        <v>13.45</v>
      </c>
      <c r="F2183" s="167">
        <v>64.819999999999993</v>
      </c>
      <c r="G2183" s="140">
        <v>9</v>
      </c>
    </row>
    <row r="2184" spans="1:7" ht="28.8" x14ac:dyDescent="0.25">
      <c r="A2184" s="164" t="s">
        <v>4558</v>
      </c>
      <c r="B2184" s="165" t="s">
        <v>4559</v>
      </c>
      <c r="C2184" s="166" t="s">
        <v>327</v>
      </c>
      <c r="D2184" s="167">
        <v>150.07</v>
      </c>
      <c r="E2184" s="167">
        <v>26.02</v>
      </c>
      <c r="F2184" s="167">
        <v>176.09</v>
      </c>
      <c r="G2184" s="140">
        <v>9</v>
      </c>
    </row>
    <row r="2185" spans="1:7" ht="28.8" x14ac:dyDescent="0.25">
      <c r="A2185" s="164" t="s">
        <v>4560</v>
      </c>
      <c r="B2185" s="165" t="s">
        <v>4561</v>
      </c>
      <c r="C2185" s="166" t="s">
        <v>327</v>
      </c>
      <c r="D2185" s="167">
        <v>211.2</v>
      </c>
      <c r="E2185" s="167">
        <v>26.02</v>
      </c>
      <c r="F2185" s="167">
        <v>237.22</v>
      </c>
      <c r="G2185" s="140">
        <v>9</v>
      </c>
    </row>
    <row r="2186" spans="1:7" ht="28.8" x14ac:dyDescent="0.25">
      <c r="A2186" s="164" t="s">
        <v>4562</v>
      </c>
      <c r="B2186" s="165" t="s">
        <v>4563</v>
      </c>
      <c r="C2186" s="166" t="s">
        <v>327</v>
      </c>
      <c r="D2186" s="167">
        <v>208.69</v>
      </c>
      <c r="E2186" s="167">
        <v>8.27</v>
      </c>
      <c r="F2186" s="167">
        <v>216.96</v>
      </c>
      <c r="G2186" s="140">
        <v>9</v>
      </c>
    </row>
    <row r="2187" spans="1:7" ht="28.8" x14ac:dyDescent="0.25">
      <c r="A2187" s="164" t="s">
        <v>4564</v>
      </c>
      <c r="B2187" s="165" t="s">
        <v>4565</v>
      </c>
      <c r="C2187" s="166" t="s">
        <v>327</v>
      </c>
      <c r="D2187" s="167">
        <v>251.86</v>
      </c>
      <c r="E2187" s="167">
        <v>8.27</v>
      </c>
      <c r="F2187" s="167">
        <v>260.13</v>
      </c>
      <c r="G2187" s="140">
        <v>9</v>
      </c>
    </row>
    <row r="2188" spans="1:7" ht="28.8" x14ac:dyDescent="0.25">
      <c r="A2188" s="164" t="s">
        <v>4566</v>
      </c>
      <c r="B2188" s="165" t="s">
        <v>4567</v>
      </c>
      <c r="C2188" s="166" t="s">
        <v>327</v>
      </c>
      <c r="D2188" s="167">
        <v>402.74</v>
      </c>
      <c r="E2188" s="167">
        <v>8.27</v>
      </c>
      <c r="F2188" s="167">
        <v>411.01</v>
      </c>
      <c r="G2188" s="140">
        <v>9</v>
      </c>
    </row>
    <row r="2189" spans="1:7" x14ac:dyDescent="0.25">
      <c r="A2189" s="164" t="s">
        <v>4568</v>
      </c>
      <c r="B2189" s="165" t="s">
        <v>4569</v>
      </c>
      <c r="C2189" s="166" t="s">
        <v>327</v>
      </c>
      <c r="D2189" s="167">
        <v>9</v>
      </c>
      <c r="E2189" s="167">
        <v>0.88</v>
      </c>
      <c r="F2189" s="167">
        <v>9.8800000000000008</v>
      </c>
      <c r="G2189" s="140">
        <v>9</v>
      </c>
    </row>
    <row r="2190" spans="1:7" x14ac:dyDescent="0.25">
      <c r="A2190" s="164" t="s">
        <v>4570</v>
      </c>
      <c r="B2190" s="165" t="s">
        <v>4571</v>
      </c>
      <c r="C2190" s="166"/>
      <c r="D2190" s="167"/>
      <c r="E2190" s="167"/>
      <c r="F2190" s="167"/>
      <c r="G2190" s="140">
        <v>5</v>
      </c>
    </row>
    <row r="2191" spans="1:7" ht="28.8" x14ac:dyDescent="0.25">
      <c r="A2191" s="164" t="s">
        <v>4572</v>
      </c>
      <c r="B2191" s="165" t="s">
        <v>4573</v>
      </c>
      <c r="C2191" s="166" t="s">
        <v>437</v>
      </c>
      <c r="D2191" s="167">
        <v>281.51</v>
      </c>
      <c r="E2191" s="167">
        <v>13.01</v>
      </c>
      <c r="F2191" s="167">
        <v>294.52</v>
      </c>
      <c r="G2191" s="140">
        <v>9</v>
      </c>
    </row>
    <row r="2192" spans="1:7" ht="28.8" x14ac:dyDescent="0.25">
      <c r="A2192" s="164" t="s">
        <v>4574</v>
      </c>
      <c r="B2192" s="165" t="s">
        <v>4575</v>
      </c>
      <c r="C2192" s="166" t="s">
        <v>437</v>
      </c>
      <c r="D2192" s="167">
        <v>328.89</v>
      </c>
      <c r="E2192" s="167">
        <v>13.01</v>
      </c>
      <c r="F2192" s="167">
        <v>341.9</v>
      </c>
      <c r="G2192" s="140">
        <v>9</v>
      </c>
    </row>
    <row r="2193" spans="1:7" ht="28.8" x14ac:dyDescent="0.25">
      <c r="A2193" s="164" t="s">
        <v>4576</v>
      </c>
      <c r="B2193" s="165" t="s">
        <v>4577</v>
      </c>
      <c r="C2193" s="166" t="s">
        <v>437</v>
      </c>
      <c r="D2193" s="167">
        <v>389.74</v>
      </c>
      <c r="E2193" s="167">
        <v>13.01</v>
      </c>
      <c r="F2193" s="167">
        <v>402.75</v>
      </c>
      <c r="G2193" s="140">
        <v>9</v>
      </c>
    </row>
    <row r="2194" spans="1:7" ht="28.8" x14ac:dyDescent="0.25">
      <c r="A2194" s="164" t="s">
        <v>4578</v>
      </c>
      <c r="B2194" s="165" t="s">
        <v>4579</v>
      </c>
      <c r="C2194" s="166" t="s">
        <v>437</v>
      </c>
      <c r="D2194" s="167">
        <v>356.6</v>
      </c>
      <c r="E2194" s="167">
        <v>13.01</v>
      </c>
      <c r="F2194" s="167">
        <v>369.61</v>
      </c>
      <c r="G2194" s="140">
        <v>9</v>
      </c>
    </row>
    <row r="2195" spans="1:7" ht="28.8" x14ac:dyDescent="0.25">
      <c r="A2195" s="164" t="s">
        <v>4580</v>
      </c>
      <c r="B2195" s="165" t="s">
        <v>4581</v>
      </c>
      <c r="C2195" s="166" t="s">
        <v>437</v>
      </c>
      <c r="D2195" s="167">
        <v>450.59</v>
      </c>
      <c r="E2195" s="167">
        <v>13.01</v>
      </c>
      <c r="F2195" s="167">
        <v>463.6</v>
      </c>
      <c r="G2195" s="140">
        <v>9</v>
      </c>
    </row>
    <row r="2196" spans="1:7" x14ac:dyDescent="0.25">
      <c r="A2196" s="164" t="s">
        <v>4582</v>
      </c>
      <c r="B2196" s="165" t="s">
        <v>4583</v>
      </c>
      <c r="C2196" s="166"/>
      <c r="D2196" s="167"/>
      <c r="E2196" s="167"/>
      <c r="F2196" s="167"/>
      <c r="G2196" s="140">
        <v>5</v>
      </c>
    </row>
    <row r="2197" spans="1:7" ht="28.8" x14ac:dyDescent="0.25">
      <c r="A2197" s="164" t="s">
        <v>4584</v>
      </c>
      <c r="B2197" s="165" t="s">
        <v>4585</v>
      </c>
      <c r="C2197" s="166" t="s">
        <v>437</v>
      </c>
      <c r="D2197" s="167">
        <v>6.45</v>
      </c>
      <c r="E2197" s="167">
        <v>1.74</v>
      </c>
      <c r="F2197" s="167">
        <v>8.19</v>
      </c>
      <c r="G2197" s="140">
        <v>9</v>
      </c>
    </row>
    <row r="2198" spans="1:7" ht="28.8" x14ac:dyDescent="0.25">
      <c r="A2198" s="164" t="s">
        <v>4586</v>
      </c>
      <c r="B2198" s="165" t="s">
        <v>4587</v>
      </c>
      <c r="C2198" s="166" t="s">
        <v>437</v>
      </c>
      <c r="D2198" s="167">
        <v>7.26</v>
      </c>
      <c r="E2198" s="167">
        <v>1.74</v>
      </c>
      <c r="F2198" s="167">
        <v>9</v>
      </c>
      <c r="G2198" s="140">
        <v>9</v>
      </c>
    </row>
    <row r="2199" spans="1:7" ht="28.8" x14ac:dyDescent="0.25">
      <c r="A2199" s="164" t="s">
        <v>178</v>
      </c>
      <c r="B2199" s="165" t="s">
        <v>4588</v>
      </c>
      <c r="C2199" s="166" t="s">
        <v>437</v>
      </c>
      <c r="D2199" s="167">
        <v>8.93</v>
      </c>
      <c r="E2199" s="167">
        <v>1.74</v>
      </c>
      <c r="F2199" s="167">
        <v>10.67</v>
      </c>
      <c r="G2199" s="140">
        <v>9</v>
      </c>
    </row>
    <row r="2200" spans="1:7" ht="28.8" x14ac:dyDescent="0.25">
      <c r="A2200" s="164" t="s">
        <v>4589</v>
      </c>
      <c r="B2200" s="165" t="s">
        <v>4590</v>
      </c>
      <c r="C2200" s="166" t="s">
        <v>437</v>
      </c>
      <c r="D2200" s="167">
        <v>15.67</v>
      </c>
      <c r="E2200" s="167">
        <v>1.74</v>
      </c>
      <c r="F2200" s="167">
        <v>17.41</v>
      </c>
      <c r="G2200" s="140">
        <v>9</v>
      </c>
    </row>
    <row r="2201" spans="1:7" ht="28.8" x14ac:dyDescent="0.25">
      <c r="A2201" s="164" t="s">
        <v>4591</v>
      </c>
      <c r="B2201" s="165" t="s">
        <v>4592</v>
      </c>
      <c r="C2201" s="166" t="s">
        <v>437</v>
      </c>
      <c r="D2201" s="167">
        <v>19.98</v>
      </c>
      <c r="E2201" s="167">
        <v>1.74</v>
      </c>
      <c r="F2201" s="167">
        <v>21.72</v>
      </c>
      <c r="G2201" s="140">
        <v>9</v>
      </c>
    </row>
    <row r="2202" spans="1:7" ht="28.8" x14ac:dyDescent="0.25">
      <c r="A2202" s="164" t="s">
        <v>4593</v>
      </c>
      <c r="B2202" s="165" t="s">
        <v>4594</v>
      </c>
      <c r="C2202" s="166" t="s">
        <v>437</v>
      </c>
      <c r="D2202" s="167">
        <v>23.23</v>
      </c>
      <c r="E2202" s="167">
        <v>1.74</v>
      </c>
      <c r="F2202" s="167">
        <v>24.97</v>
      </c>
      <c r="G2202" s="140">
        <v>9</v>
      </c>
    </row>
    <row r="2203" spans="1:7" ht="28.8" x14ac:dyDescent="0.25">
      <c r="A2203" s="164" t="s">
        <v>4595</v>
      </c>
      <c r="B2203" s="165" t="s">
        <v>4596</v>
      </c>
      <c r="C2203" s="166" t="s">
        <v>437</v>
      </c>
      <c r="D2203" s="167">
        <v>43.41</v>
      </c>
      <c r="E2203" s="167">
        <v>1.74</v>
      </c>
      <c r="F2203" s="167">
        <v>45.15</v>
      </c>
      <c r="G2203" s="140">
        <v>9</v>
      </c>
    </row>
    <row r="2204" spans="1:7" x14ac:dyDescent="0.25">
      <c r="A2204" s="164" t="s">
        <v>4597</v>
      </c>
      <c r="B2204" s="165" t="s">
        <v>4598</v>
      </c>
      <c r="C2204" s="166"/>
      <c r="D2204" s="167"/>
      <c r="E2204" s="167"/>
      <c r="F2204" s="167"/>
      <c r="G2204" s="140">
        <v>5</v>
      </c>
    </row>
    <row r="2205" spans="1:7" x14ac:dyDescent="0.25">
      <c r="A2205" s="164" t="s">
        <v>4599</v>
      </c>
      <c r="B2205" s="165" t="s">
        <v>4600</v>
      </c>
      <c r="C2205" s="166" t="s">
        <v>437</v>
      </c>
      <c r="D2205" s="167">
        <v>9.89</v>
      </c>
      <c r="E2205" s="167">
        <v>15.25</v>
      </c>
      <c r="F2205" s="167">
        <v>25.14</v>
      </c>
      <c r="G2205" s="140">
        <v>9</v>
      </c>
    </row>
    <row r="2206" spans="1:7" x14ac:dyDescent="0.25">
      <c r="A2206" s="164" t="s">
        <v>4601</v>
      </c>
      <c r="B2206" s="165" t="s">
        <v>4602</v>
      </c>
      <c r="C2206" s="166" t="s">
        <v>437</v>
      </c>
      <c r="D2206" s="167">
        <v>12.32</v>
      </c>
      <c r="E2206" s="167">
        <v>15.25</v>
      </c>
      <c r="F2206" s="167">
        <v>27.57</v>
      </c>
      <c r="G2206" s="140">
        <v>9</v>
      </c>
    </row>
    <row r="2207" spans="1:7" x14ac:dyDescent="0.25">
      <c r="A2207" s="164" t="s">
        <v>4603</v>
      </c>
      <c r="B2207" s="165" t="s">
        <v>4604</v>
      </c>
      <c r="C2207" s="166" t="s">
        <v>437</v>
      </c>
      <c r="D2207" s="167">
        <v>30.17</v>
      </c>
      <c r="E2207" s="167">
        <v>15.25</v>
      </c>
      <c r="F2207" s="167">
        <v>45.42</v>
      </c>
      <c r="G2207" s="140">
        <v>9</v>
      </c>
    </row>
    <row r="2208" spans="1:7" x14ac:dyDescent="0.25">
      <c r="A2208" s="164" t="s">
        <v>4605</v>
      </c>
      <c r="B2208" s="165" t="s">
        <v>4606</v>
      </c>
      <c r="C2208" s="166" t="s">
        <v>327</v>
      </c>
      <c r="D2208" s="167">
        <v>14.7</v>
      </c>
      <c r="E2208" s="167">
        <v>2.94</v>
      </c>
      <c r="F2208" s="167">
        <v>17.64</v>
      </c>
      <c r="G2208" s="140">
        <v>9</v>
      </c>
    </row>
    <row r="2209" spans="1:7" x14ac:dyDescent="0.25">
      <c r="A2209" s="164" t="s">
        <v>4607</v>
      </c>
      <c r="B2209" s="165" t="s">
        <v>4608</v>
      </c>
      <c r="C2209" s="166" t="s">
        <v>327</v>
      </c>
      <c r="D2209" s="167">
        <v>17.670000000000002</v>
      </c>
      <c r="E2209" s="167">
        <v>2.94</v>
      </c>
      <c r="F2209" s="167">
        <v>20.61</v>
      </c>
      <c r="G2209" s="140">
        <v>9</v>
      </c>
    </row>
    <row r="2210" spans="1:7" x14ac:dyDescent="0.25">
      <c r="A2210" s="164" t="s">
        <v>4609</v>
      </c>
      <c r="B2210" s="165" t="s">
        <v>4610</v>
      </c>
      <c r="C2210" s="166" t="s">
        <v>327</v>
      </c>
      <c r="D2210" s="167">
        <v>57.89</v>
      </c>
      <c r="E2210" s="167">
        <v>2.94</v>
      </c>
      <c r="F2210" s="167">
        <v>60.83</v>
      </c>
      <c r="G2210" s="140">
        <v>9</v>
      </c>
    </row>
    <row r="2211" spans="1:7" x14ac:dyDescent="0.25">
      <c r="A2211" s="164" t="s">
        <v>4611</v>
      </c>
      <c r="B2211" s="165" t="s">
        <v>4612</v>
      </c>
      <c r="C2211" s="166" t="s">
        <v>327</v>
      </c>
      <c r="D2211" s="167">
        <v>18.02</v>
      </c>
      <c r="E2211" s="167">
        <v>2.94</v>
      </c>
      <c r="F2211" s="167">
        <v>20.96</v>
      </c>
      <c r="G2211" s="140">
        <v>9</v>
      </c>
    </row>
    <row r="2212" spans="1:7" x14ac:dyDescent="0.25">
      <c r="A2212" s="164" t="s">
        <v>4613</v>
      </c>
      <c r="B2212" s="165" t="s">
        <v>4614</v>
      </c>
      <c r="C2212" s="166" t="s">
        <v>327</v>
      </c>
      <c r="D2212" s="167">
        <v>36.42</v>
      </c>
      <c r="E2212" s="167">
        <v>2.94</v>
      </c>
      <c r="F2212" s="167">
        <v>39.36</v>
      </c>
      <c r="G2212" s="140">
        <v>9</v>
      </c>
    </row>
    <row r="2213" spans="1:7" x14ac:dyDescent="0.25">
      <c r="A2213" s="164" t="s">
        <v>4615</v>
      </c>
      <c r="B2213" s="165" t="s">
        <v>4616</v>
      </c>
      <c r="C2213" s="166" t="s">
        <v>327</v>
      </c>
      <c r="D2213" s="167">
        <v>83</v>
      </c>
      <c r="E2213" s="167">
        <v>2.94</v>
      </c>
      <c r="F2213" s="167">
        <v>85.94</v>
      </c>
      <c r="G2213" s="140">
        <v>9</v>
      </c>
    </row>
    <row r="2214" spans="1:7" x14ac:dyDescent="0.25">
      <c r="A2214" s="164" t="s">
        <v>4617</v>
      </c>
      <c r="B2214" s="165" t="s">
        <v>4618</v>
      </c>
      <c r="C2214" s="166"/>
      <c r="D2214" s="167"/>
      <c r="E2214" s="167"/>
      <c r="F2214" s="167"/>
      <c r="G2214" s="140">
        <v>5</v>
      </c>
    </row>
    <row r="2215" spans="1:7" x14ac:dyDescent="0.25">
      <c r="A2215" s="164" t="s">
        <v>4619</v>
      </c>
      <c r="B2215" s="165" t="s">
        <v>4620</v>
      </c>
      <c r="C2215" s="166" t="s">
        <v>437</v>
      </c>
      <c r="D2215" s="167">
        <v>76.12</v>
      </c>
      <c r="E2215" s="167">
        <v>13.01</v>
      </c>
      <c r="F2215" s="167">
        <v>89.13</v>
      </c>
      <c r="G2215" s="140">
        <v>9</v>
      </c>
    </row>
    <row r="2216" spans="1:7" ht="28.8" x14ac:dyDescent="0.25">
      <c r="A2216" s="164" t="s">
        <v>4621</v>
      </c>
      <c r="B2216" s="165" t="s">
        <v>4622</v>
      </c>
      <c r="C2216" s="166" t="s">
        <v>327</v>
      </c>
      <c r="D2216" s="167">
        <v>112.45</v>
      </c>
      <c r="E2216" s="167">
        <v>21.69</v>
      </c>
      <c r="F2216" s="167">
        <v>134.13999999999999</v>
      </c>
      <c r="G2216" s="140">
        <v>9</v>
      </c>
    </row>
    <row r="2217" spans="1:7" ht="28.8" x14ac:dyDescent="0.25">
      <c r="A2217" s="164" t="s">
        <v>4623</v>
      </c>
      <c r="B2217" s="165" t="s">
        <v>4624</v>
      </c>
      <c r="C2217" s="166" t="s">
        <v>327</v>
      </c>
      <c r="D2217" s="167">
        <v>129.94999999999999</v>
      </c>
      <c r="E2217" s="167">
        <v>21.69</v>
      </c>
      <c r="F2217" s="167">
        <v>151.63999999999999</v>
      </c>
      <c r="G2217" s="140">
        <v>9</v>
      </c>
    </row>
    <row r="2218" spans="1:7" ht="28.8" x14ac:dyDescent="0.25">
      <c r="A2218" s="164" t="s">
        <v>4625</v>
      </c>
      <c r="B2218" s="165" t="s">
        <v>4626</v>
      </c>
      <c r="C2218" s="166" t="s">
        <v>327</v>
      </c>
      <c r="D2218" s="167">
        <v>27.12</v>
      </c>
      <c r="E2218" s="167">
        <v>8.27</v>
      </c>
      <c r="F2218" s="167">
        <v>35.39</v>
      </c>
      <c r="G2218" s="140">
        <v>9</v>
      </c>
    </row>
    <row r="2219" spans="1:7" ht="28.8" x14ac:dyDescent="0.25">
      <c r="A2219" s="164" t="s">
        <v>4627</v>
      </c>
      <c r="B2219" s="165" t="s">
        <v>4628</v>
      </c>
      <c r="C2219" s="166" t="s">
        <v>327</v>
      </c>
      <c r="D2219" s="167">
        <v>19.89</v>
      </c>
      <c r="E2219" s="167">
        <v>8.27</v>
      </c>
      <c r="F2219" s="167">
        <v>28.16</v>
      </c>
      <c r="G2219" s="140">
        <v>9</v>
      </c>
    </row>
    <row r="2220" spans="1:7" ht="28.8" x14ac:dyDescent="0.25">
      <c r="A2220" s="164" t="s">
        <v>4629</v>
      </c>
      <c r="B2220" s="165" t="s">
        <v>4630</v>
      </c>
      <c r="C2220" s="166" t="s">
        <v>327</v>
      </c>
      <c r="D2220" s="167">
        <v>13.12</v>
      </c>
      <c r="E2220" s="167">
        <v>6.51</v>
      </c>
      <c r="F2220" s="167">
        <v>19.63</v>
      </c>
      <c r="G2220" s="140">
        <v>9</v>
      </c>
    </row>
    <row r="2221" spans="1:7" x14ac:dyDescent="0.25">
      <c r="A2221" s="164" t="s">
        <v>4631</v>
      </c>
      <c r="B2221" s="165" t="s">
        <v>4632</v>
      </c>
      <c r="C2221" s="166" t="s">
        <v>437</v>
      </c>
      <c r="D2221" s="167">
        <v>63.32</v>
      </c>
      <c r="E2221" s="167">
        <v>13.01</v>
      </c>
      <c r="F2221" s="167">
        <v>76.33</v>
      </c>
      <c r="G2221" s="140">
        <v>9</v>
      </c>
    </row>
    <row r="2222" spans="1:7" ht="28.8" x14ac:dyDescent="0.25">
      <c r="A2222" s="164" t="s">
        <v>4633</v>
      </c>
      <c r="B2222" s="165" t="s">
        <v>4634</v>
      </c>
      <c r="C2222" s="166" t="s">
        <v>327</v>
      </c>
      <c r="D2222" s="167">
        <v>93.67</v>
      </c>
      <c r="E2222" s="167">
        <v>21.69</v>
      </c>
      <c r="F2222" s="167">
        <v>115.36</v>
      </c>
      <c r="G2222" s="140">
        <v>9</v>
      </c>
    </row>
    <row r="2223" spans="1:7" ht="28.8" x14ac:dyDescent="0.25">
      <c r="A2223" s="164" t="s">
        <v>4635</v>
      </c>
      <c r="B2223" s="165" t="s">
        <v>4636</v>
      </c>
      <c r="C2223" s="166" t="s">
        <v>327</v>
      </c>
      <c r="D2223" s="167">
        <v>10.72</v>
      </c>
      <c r="E2223" s="167">
        <v>6.51</v>
      </c>
      <c r="F2223" s="167">
        <v>17.23</v>
      </c>
      <c r="G2223" s="140">
        <v>9</v>
      </c>
    </row>
    <row r="2224" spans="1:7" ht="28.8" x14ac:dyDescent="0.25">
      <c r="A2224" s="164" t="s">
        <v>4637</v>
      </c>
      <c r="B2224" s="165" t="s">
        <v>4638</v>
      </c>
      <c r="C2224" s="166" t="s">
        <v>327</v>
      </c>
      <c r="D2224" s="167">
        <v>84.2</v>
      </c>
      <c r="E2224" s="167">
        <v>21.69</v>
      </c>
      <c r="F2224" s="167">
        <v>105.89</v>
      </c>
      <c r="G2224" s="140">
        <v>9</v>
      </c>
    </row>
    <row r="2225" spans="1:7" ht="28.8" x14ac:dyDescent="0.25">
      <c r="A2225" s="164" t="s">
        <v>4639</v>
      </c>
      <c r="B2225" s="165" t="s">
        <v>4640</v>
      </c>
      <c r="C2225" s="166" t="s">
        <v>327</v>
      </c>
      <c r="D2225" s="167">
        <v>109.62</v>
      </c>
      <c r="E2225" s="167">
        <v>21.69</v>
      </c>
      <c r="F2225" s="167">
        <v>131.31</v>
      </c>
      <c r="G2225" s="140">
        <v>9</v>
      </c>
    </row>
    <row r="2226" spans="1:7" ht="28.8" x14ac:dyDescent="0.25">
      <c r="A2226" s="164" t="s">
        <v>4641</v>
      </c>
      <c r="B2226" s="165" t="s">
        <v>4642</v>
      </c>
      <c r="C2226" s="166" t="s">
        <v>327</v>
      </c>
      <c r="D2226" s="167">
        <v>499.94</v>
      </c>
      <c r="E2226" s="167">
        <v>29.22</v>
      </c>
      <c r="F2226" s="167">
        <v>529.16</v>
      </c>
      <c r="G2226" s="140">
        <v>9</v>
      </c>
    </row>
    <row r="2227" spans="1:7" x14ac:dyDescent="0.25">
      <c r="A2227" s="164" t="s">
        <v>4643</v>
      </c>
      <c r="B2227" s="165" t="s">
        <v>4644</v>
      </c>
      <c r="C2227" s="166" t="s">
        <v>327</v>
      </c>
      <c r="D2227" s="167">
        <v>42.96</v>
      </c>
      <c r="E2227" s="167">
        <v>21.69</v>
      </c>
      <c r="F2227" s="167">
        <v>64.650000000000006</v>
      </c>
      <c r="G2227" s="140">
        <v>9</v>
      </c>
    </row>
    <row r="2228" spans="1:7" x14ac:dyDescent="0.25">
      <c r="A2228" s="164" t="s">
        <v>4645</v>
      </c>
      <c r="B2228" s="165" t="s">
        <v>4646</v>
      </c>
      <c r="C2228" s="166"/>
      <c r="D2228" s="167"/>
      <c r="E2228" s="167"/>
      <c r="F2228" s="167"/>
      <c r="G2228" s="140">
        <v>5</v>
      </c>
    </row>
    <row r="2229" spans="1:7" ht="28.8" x14ac:dyDescent="0.25">
      <c r="A2229" s="164" t="s">
        <v>4647</v>
      </c>
      <c r="B2229" s="165" t="s">
        <v>4648</v>
      </c>
      <c r="C2229" s="166" t="s">
        <v>437</v>
      </c>
      <c r="D2229" s="167">
        <v>2.86</v>
      </c>
      <c r="E2229" s="167">
        <v>13.01</v>
      </c>
      <c r="F2229" s="167">
        <v>15.87</v>
      </c>
      <c r="G2229" s="140">
        <v>9</v>
      </c>
    </row>
    <row r="2230" spans="1:7" ht="28.8" x14ac:dyDescent="0.25">
      <c r="A2230" s="164" t="s">
        <v>4649</v>
      </c>
      <c r="B2230" s="165" t="s">
        <v>4650</v>
      </c>
      <c r="C2230" s="166" t="s">
        <v>437</v>
      </c>
      <c r="D2230" s="167">
        <v>2.6</v>
      </c>
      <c r="E2230" s="167">
        <v>13.01</v>
      </c>
      <c r="F2230" s="167">
        <v>15.61</v>
      </c>
      <c r="G2230" s="140">
        <v>9</v>
      </c>
    </row>
    <row r="2231" spans="1:7" ht="28.8" x14ac:dyDescent="0.25">
      <c r="A2231" s="164" t="s">
        <v>4651</v>
      </c>
      <c r="B2231" s="165" t="s">
        <v>4652</v>
      </c>
      <c r="C2231" s="166" t="s">
        <v>437</v>
      </c>
      <c r="D2231" s="167">
        <v>4.4400000000000004</v>
      </c>
      <c r="E2231" s="167">
        <v>13.01</v>
      </c>
      <c r="F2231" s="167">
        <v>17.45</v>
      </c>
      <c r="G2231" s="140">
        <v>9</v>
      </c>
    </row>
    <row r="2232" spans="1:7" ht="28.8" x14ac:dyDescent="0.25">
      <c r="A2232" s="164" t="s">
        <v>179</v>
      </c>
      <c r="B2232" s="165" t="s">
        <v>4653</v>
      </c>
      <c r="C2232" s="166" t="s">
        <v>437</v>
      </c>
      <c r="D2232" s="167">
        <v>3.08</v>
      </c>
      <c r="E2232" s="167">
        <v>13.01</v>
      </c>
      <c r="F2232" s="167">
        <v>16.09</v>
      </c>
      <c r="G2232" s="140">
        <v>9</v>
      </c>
    </row>
    <row r="2233" spans="1:7" ht="28.8" x14ac:dyDescent="0.25">
      <c r="A2233" s="164" t="s">
        <v>180</v>
      </c>
      <c r="B2233" s="165" t="s">
        <v>4654</v>
      </c>
      <c r="C2233" s="166" t="s">
        <v>437</v>
      </c>
      <c r="D2233" s="167">
        <v>4.46</v>
      </c>
      <c r="E2233" s="167">
        <v>13.01</v>
      </c>
      <c r="F2233" s="167">
        <v>17.47</v>
      </c>
      <c r="G2233" s="140">
        <v>9</v>
      </c>
    </row>
    <row r="2234" spans="1:7" x14ac:dyDescent="0.25">
      <c r="A2234" s="164" t="s">
        <v>4655</v>
      </c>
      <c r="B2234" s="165" t="s">
        <v>4656</v>
      </c>
      <c r="C2234" s="166"/>
      <c r="D2234" s="167"/>
      <c r="E2234" s="167"/>
      <c r="F2234" s="167"/>
      <c r="G2234" s="140">
        <v>5</v>
      </c>
    </row>
    <row r="2235" spans="1:7" x14ac:dyDescent="0.25">
      <c r="A2235" s="164" t="s">
        <v>4657</v>
      </c>
      <c r="B2235" s="165" t="s">
        <v>4658</v>
      </c>
      <c r="C2235" s="166" t="s">
        <v>437</v>
      </c>
      <c r="D2235" s="167"/>
      <c r="E2235" s="167">
        <v>10.84</v>
      </c>
      <c r="F2235" s="167">
        <v>10.84</v>
      </c>
      <c r="G2235" s="140">
        <v>9</v>
      </c>
    </row>
    <row r="2236" spans="1:7" x14ac:dyDescent="0.25">
      <c r="A2236" s="164" t="s">
        <v>4659</v>
      </c>
      <c r="B2236" s="165" t="s">
        <v>4660</v>
      </c>
      <c r="C2236" s="166" t="s">
        <v>437</v>
      </c>
      <c r="D2236" s="167"/>
      <c r="E2236" s="167">
        <v>17.350000000000001</v>
      </c>
      <c r="F2236" s="167">
        <v>17.350000000000001</v>
      </c>
      <c r="G2236" s="140">
        <v>9</v>
      </c>
    </row>
    <row r="2237" spans="1:7" x14ac:dyDescent="0.25">
      <c r="A2237" s="164" t="s">
        <v>4661</v>
      </c>
      <c r="B2237" s="165" t="s">
        <v>4662</v>
      </c>
      <c r="C2237" s="166" t="s">
        <v>327</v>
      </c>
      <c r="D2237" s="167"/>
      <c r="E2237" s="167">
        <v>13.01</v>
      </c>
      <c r="F2237" s="167">
        <v>13.01</v>
      </c>
      <c r="G2237" s="140">
        <v>9</v>
      </c>
    </row>
    <row r="2238" spans="1:7" x14ac:dyDescent="0.25">
      <c r="A2238" s="164" t="s">
        <v>4663</v>
      </c>
      <c r="B2238" s="165" t="s">
        <v>4664</v>
      </c>
      <c r="C2238" s="166" t="s">
        <v>437</v>
      </c>
      <c r="D2238" s="167"/>
      <c r="E2238" s="167">
        <v>43.37</v>
      </c>
      <c r="F2238" s="167">
        <v>43.37</v>
      </c>
      <c r="G2238" s="140">
        <v>9</v>
      </c>
    </row>
    <row r="2239" spans="1:7" x14ac:dyDescent="0.25">
      <c r="A2239" s="164" t="s">
        <v>4665</v>
      </c>
      <c r="B2239" s="165" t="s">
        <v>4666</v>
      </c>
      <c r="C2239" s="166"/>
      <c r="D2239" s="167"/>
      <c r="E2239" s="167"/>
      <c r="F2239" s="167"/>
      <c r="G2239" s="140">
        <v>5</v>
      </c>
    </row>
    <row r="2240" spans="1:7" x14ac:dyDescent="0.25">
      <c r="A2240" s="164" t="s">
        <v>4667</v>
      </c>
      <c r="B2240" s="165" t="s">
        <v>4668</v>
      </c>
      <c r="C2240" s="166" t="s">
        <v>437</v>
      </c>
      <c r="D2240" s="167">
        <v>57.04</v>
      </c>
      <c r="E2240" s="167">
        <v>21.69</v>
      </c>
      <c r="F2240" s="167">
        <v>78.73</v>
      </c>
      <c r="G2240" s="140">
        <v>9</v>
      </c>
    </row>
    <row r="2241" spans="1:7" x14ac:dyDescent="0.25">
      <c r="A2241" s="164" t="s">
        <v>4669</v>
      </c>
      <c r="B2241" s="165" t="s">
        <v>4670</v>
      </c>
      <c r="C2241" s="166" t="s">
        <v>437</v>
      </c>
      <c r="D2241" s="167">
        <v>73.459999999999994</v>
      </c>
      <c r="E2241" s="167">
        <v>21.69</v>
      </c>
      <c r="F2241" s="167">
        <v>95.15</v>
      </c>
      <c r="G2241" s="140">
        <v>9</v>
      </c>
    </row>
    <row r="2242" spans="1:7" x14ac:dyDescent="0.25">
      <c r="A2242" s="164" t="s">
        <v>4671</v>
      </c>
      <c r="B2242" s="165" t="s">
        <v>4672</v>
      </c>
      <c r="C2242" s="166" t="s">
        <v>437</v>
      </c>
      <c r="D2242" s="167">
        <v>91.82</v>
      </c>
      <c r="E2242" s="167">
        <v>21.69</v>
      </c>
      <c r="F2242" s="167">
        <v>113.51</v>
      </c>
      <c r="G2242" s="140">
        <v>9</v>
      </c>
    </row>
    <row r="2243" spans="1:7" x14ac:dyDescent="0.25">
      <c r="A2243" s="164" t="s">
        <v>4673</v>
      </c>
      <c r="B2243" s="165" t="s">
        <v>4674</v>
      </c>
      <c r="C2243" s="166" t="s">
        <v>437</v>
      </c>
      <c r="D2243" s="167">
        <v>111.32</v>
      </c>
      <c r="E2243" s="167">
        <v>21.69</v>
      </c>
      <c r="F2243" s="167">
        <v>133.01</v>
      </c>
      <c r="G2243" s="140">
        <v>9</v>
      </c>
    </row>
    <row r="2244" spans="1:7" x14ac:dyDescent="0.25">
      <c r="A2244" s="164" t="s">
        <v>4675</v>
      </c>
      <c r="B2244" s="165" t="s">
        <v>4676</v>
      </c>
      <c r="C2244" s="166" t="s">
        <v>437</v>
      </c>
      <c r="D2244" s="167">
        <v>116.19</v>
      </c>
      <c r="E2244" s="167">
        <v>21.69</v>
      </c>
      <c r="F2244" s="167">
        <v>137.88</v>
      </c>
      <c r="G2244" s="140">
        <v>9</v>
      </c>
    </row>
    <row r="2245" spans="1:7" x14ac:dyDescent="0.25">
      <c r="A2245" s="164" t="s">
        <v>4677</v>
      </c>
      <c r="B2245" s="165" t="s">
        <v>4678</v>
      </c>
      <c r="C2245" s="166" t="s">
        <v>437</v>
      </c>
      <c r="D2245" s="167">
        <v>113.54</v>
      </c>
      <c r="E2245" s="167">
        <v>32.53</v>
      </c>
      <c r="F2245" s="167">
        <v>146.07</v>
      </c>
      <c r="G2245" s="140">
        <v>9</v>
      </c>
    </row>
    <row r="2246" spans="1:7" x14ac:dyDescent="0.25">
      <c r="A2246" s="164" t="s">
        <v>4679</v>
      </c>
      <c r="B2246" s="165" t="s">
        <v>4680</v>
      </c>
      <c r="C2246" s="166" t="s">
        <v>437</v>
      </c>
      <c r="D2246" s="167">
        <v>129.87</v>
      </c>
      <c r="E2246" s="167">
        <v>32.53</v>
      </c>
      <c r="F2246" s="167">
        <v>162.4</v>
      </c>
      <c r="G2246" s="140">
        <v>9</v>
      </c>
    </row>
    <row r="2247" spans="1:7" x14ac:dyDescent="0.25">
      <c r="A2247" s="164" t="s">
        <v>4681</v>
      </c>
      <c r="B2247" s="165" t="s">
        <v>4682</v>
      </c>
      <c r="C2247" s="166" t="s">
        <v>437</v>
      </c>
      <c r="D2247" s="167">
        <v>148.37</v>
      </c>
      <c r="E2247" s="167">
        <v>32.53</v>
      </c>
      <c r="F2247" s="167">
        <v>180.9</v>
      </c>
      <c r="G2247" s="140">
        <v>9</v>
      </c>
    </row>
    <row r="2248" spans="1:7" x14ac:dyDescent="0.25">
      <c r="A2248" s="164" t="s">
        <v>4683</v>
      </c>
      <c r="B2248" s="165" t="s">
        <v>4684</v>
      </c>
      <c r="C2248" s="166" t="s">
        <v>437</v>
      </c>
      <c r="D2248" s="167">
        <v>166.96</v>
      </c>
      <c r="E2248" s="167">
        <v>32.53</v>
      </c>
      <c r="F2248" s="167">
        <v>199.49</v>
      </c>
      <c r="G2248" s="140">
        <v>9</v>
      </c>
    </row>
    <row r="2249" spans="1:7" x14ac:dyDescent="0.25">
      <c r="A2249" s="164" t="s">
        <v>4685</v>
      </c>
      <c r="B2249" s="165" t="s">
        <v>4686</v>
      </c>
      <c r="C2249" s="166" t="s">
        <v>437</v>
      </c>
      <c r="D2249" s="167">
        <v>191.79</v>
      </c>
      <c r="E2249" s="167">
        <v>43.37</v>
      </c>
      <c r="F2249" s="167">
        <v>235.16</v>
      </c>
      <c r="G2249" s="140">
        <v>9</v>
      </c>
    </row>
    <row r="2250" spans="1:7" x14ac:dyDescent="0.25">
      <c r="A2250" s="164" t="s">
        <v>4687</v>
      </c>
      <c r="B2250" s="165" t="s">
        <v>4688</v>
      </c>
      <c r="C2250" s="166" t="s">
        <v>437</v>
      </c>
      <c r="D2250" s="167">
        <v>290.19</v>
      </c>
      <c r="E2250" s="167">
        <v>43.37</v>
      </c>
      <c r="F2250" s="167">
        <v>333.56</v>
      </c>
      <c r="G2250" s="140">
        <v>9</v>
      </c>
    </row>
    <row r="2251" spans="1:7" ht="28.8" x14ac:dyDescent="0.25">
      <c r="A2251" s="164" t="s">
        <v>4689</v>
      </c>
      <c r="B2251" s="165" t="s">
        <v>4690</v>
      </c>
      <c r="C2251" s="166" t="s">
        <v>437</v>
      </c>
      <c r="D2251" s="167">
        <v>72.27</v>
      </c>
      <c r="E2251" s="167">
        <v>21.69</v>
      </c>
      <c r="F2251" s="167">
        <v>93.96</v>
      </c>
      <c r="G2251" s="140">
        <v>9</v>
      </c>
    </row>
    <row r="2252" spans="1:7" ht="28.8" x14ac:dyDescent="0.25">
      <c r="A2252" s="164" t="s">
        <v>4691</v>
      </c>
      <c r="B2252" s="165" t="s">
        <v>4692</v>
      </c>
      <c r="C2252" s="166" t="s">
        <v>437</v>
      </c>
      <c r="D2252" s="167">
        <v>86.55</v>
      </c>
      <c r="E2252" s="167">
        <v>21.69</v>
      </c>
      <c r="F2252" s="167">
        <v>108.24</v>
      </c>
      <c r="G2252" s="140">
        <v>9</v>
      </c>
    </row>
    <row r="2253" spans="1:7" ht="28.8" x14ac:dyDescent="0.25">
      <c r="A2253" s="164" t="s">
        <v>4693</v>
      </c>
      <c r="B2253" s="165" t="s">
        <v>4694</v>
      </c>
      <c r="C2253" s="166" t="s">
        <v>437</v>
      </c>
      <c r="D2253" s="167">
        <v>106.9</v>
      </c>
      <c r="E2253" s="167">
        <v>21.69</v>
      </c>
      <c r="F2253" s="167">
        <v>128.59</v>
      </c>
      <c r="G2253" s="140">
        <v>9</v>
      </c>
    </row>
    <row r="2254" spans="1:7" ht="28.8" x14ac:dyDescent="0.25">
      <c r="A2254" s="164" t="s">
        <v>4695</v>
      </c>
      <c r="B2254" s="165" t="s">
        <v>4696</v>
      </c>
      <c r="C2254" s="166" t="s">
        <v>437</v>
      </c>
      <c r="D2254" s="167">
        <v>128.78</v>
      </c>
      <c r="E2254" s="167">
        <v>21.69</v>
      </c>
      <c r="F2254" s="167">
        <v>150.47</v>
      </c>
      <c r="G2254" s="140">
        <v>9</v>
      </c>
    </row>
    <row r="2255" spans="1:7" x14ac:dyDescent="0.25">
      <c r="A2255" s="164" t="s">
        <v>4697</v>
      </c>
      <c r="B2255" s="165" t="s">
        <v>4698</v>
      </c>
      <c r="C2255" s="166"/>
      <c r="D2255" s="167"/>
      <c r="E2255" s="167"/>
      <c r="F2255" s="167"/>
      <c r="G2255" s="140">
        <v>5</v>
      </c>
    </row>
    <row r="2256" spans="1:7" ht="28.8" x14ac:dyDescent="0.25">
      <c r="A2256" s="164" t="s">
        <v>4699</v>
      </c>
      <c r="B2256" s="165" t="s">
        <v>4700</v>
      </c>
      <c r="C2256" s="166" t="s">
        <v>437</v>
      </c>
      <c r="D2256" s="167">
        <v>121.77</v>
      </c>
      <c r="E2256" s="167">
        <v>32.53</v>
      </c>
      <c r="F2256" s="167">
        <v>154.30000000000001</v>
      </c>
      <c r="G2256" s="140">
        <v>9</v>
      </c>
    </row>
    <row r="2257" spans="1:7" ht="28.8" x14ac:dyDescent="0.25">
      <c r="A2257" s="164" t="s">
        <v>4701</v>
      </c>
      <c r="B2257" s="165" t="s">
        <v>4702</v>
      </c>
      <c r="C2257" s="166" t="s">
        <v>437</v>
      </c>
      <c r="D2257" s="167">
        <v>135.41</v>
      </c>
      <c r="E2257" s="167">
        <v>32.53</v>
      </c>
      <c r="F2257" s="167">
        <v>167.94</v>
      </c>
      <c r="G2257" s="140">
        <v>9</v>
      </c>
    </row>
    <row r="2258" spans="1:7" ht="28.8" x14ac:dyDescent="0.25">
      <c r="A2258" s="164" t="s">
        <v>4703</v>
      </c>
      <c r="B2258" s="165" t="s">
        <v>4704</v>
      </c>
      <c r="C2258" s="166" t="s">
        <v>437</v>
      </c>
      <c r="D2258" s="167">
        <v>160.88999999999999</v>
      </c>
      <c r="E2258" s="167">
        <v>32.53</v>
      </c>
      <c r="F2258" s="167">
        <v>193.42</v>
      </c>
      <c r="G2258" s="140">
        <v>9</v>
      </c>
    </row>
    <row r="2259" spans="1:7" ht="28.8" x14ac:dyDescent="0.25">
      <c r="A2259" s="164" t="s">
        <v>4705</v>
      </c>
      <c r="B2259" s="165" t="s">
        <v>4706</v>
      </c>
      <c r="C2259" s="166" t="s">
        <v>437</v>
      </c>
      <c r="D2259" s="167">
        <v>173.95</v>
      </c>
      <c r="E2259" s="167">
        <v>43.37</v>
      </c>
      <c r="F2259" s="167">
        <v>217.32</v>
      </c>
      <c r="G2259" s="140">
        <v>9</v>
      </c>
    </row>
    <row r="2260" spans="1:7" ht="28.8" x14ac:dyDescent="0.25">
      <c r="A2260" s="164" t="s">
        <v>4707</v>
      </c>
      <c r="B2260" s="165" t="s">
        <v>4708</v>
      </c>
      <c r="C2260" s="166" t="s">
        <v>437</v>
      </c>
      <c r="D2260" s="167">
        <v>237.35</v>
      </c>
      <c r="E2260" s="167">
        <v>43.37</v>
      </c>
      <c r="F2260" s="167">
        <v>280.72000000000003</v>
      </c>
      <c r="G2260" s="140">
        <v>9</v>
      </c>
    </row>
    <row r="2261" spans="1:7" x14ac:dyDescent="0.25">
      <c r="A2261" s="164" t="s">
        <v>4709</v>
      </c>
      <c r="B2261" s="165" t="s">
        <v>4710</v>
      </c>
      <c r="C2261" s="166" t="s">
        <v>437</v>
      </c>
      <c r="D2261" s="167">
        <v>28.08</v>
      </c>
      <c r="E2261" s="167">
        <v>2.17</v>
      </c>
      <c r="F2261" s="167">
        <v>30.25</v>
      </c>
      <c r="G2261" s="140">
        <v>9</v>
      </c>
    </row>
    <row r="2262" spans="1:7" x14ac:dyDescent="0.25">
      <c r="A2262" s="164" t="s">
        <v>4711</v>
      </c>
      <c r="B2262" s="165" t="s">
        <v>4712</v>
      </c>
      <c r="C2262" s="166" t="s">
        <v>437</v>
      </c>
      <c r="D2262" s="167">
        <v>49.56</v>
      </c>
      <c r="E2262" s="167">
        <v>2.17</v>
      </c>
      <c r="F2262" s="167">
        <v>51.73</v>
      </c>
      <c r="G2262" s="140">
        <v>9</v>
      </c>
    </row>
    <row r="2263" spans="1:7" x14ac:dyDescent="0.25">
      <c r="A2263" s="164" t="s">
        <v>4713</v>
      </c>
      <c r="B2263" s="165" t="s">
        <v>4714</v>
      </c>
      <c r="C2263" s="166" t="s">
        <v>437</v>
      </c>
      <c r="D2263" s="167">
        <v>69.239999999999995</v>
      </c>
      <c r="E2263" s="167">
        <v>2.17</v>
      </c>
      <c r="F2263" s="167">
        <v>71.41</v>
      </c>
      <c r="G2263" s="140">
        <v>9</v>
      </c>
    </row>
    <row r="2264" spans="1:7" x14ac:dyDescent="0.25">
      <c r="A2264" s="164" t="s">
        <v>4715</v>
      </c>
      <c r="B2264" s="165" t="s">
        <v>4716</v>
      </c>
      <c r="C2264" s="166" t="s">
        <v>437</v>
      </c>
      <c r="D2264" s="167">
        <v>85.48</v>
      </c>
      <c r="E2264" s="167">
        <v>2.17</v>
      </c>
      <c r="F2264" s="167">
        <v>87.65</v>
      </c>
      <c r="G2264" s="140">
        <v>9</v>
      </c>
    </row>
    <row r="2265" spans="1:7" x14ac:dyDescent="0.25">
      <c r="A2265" s="164" t="s">
        <v>4717</v>
      </c>
      <c r="B2265" s="165" t="s">
        <v>4718</v>
      </c>
      <c r="C2265" s="166" t="s">
        <v>437</v>
      </c>
      <c r="D2265" s="167">
        <v>101.13</v>
      </c>
      <c r="E2265" s="167">
        <v>2.17</v>
      </c>
      <c r="F2265" s="167">
        <v>103.3</v>
      </c>
      <c r="G2265" s="140">
        <v>9</v>
      </c>
    </row>
    <row r="2266" spans="1:7" x14ac:dyDescent="0.25">
      <c r="A2266" s="164" t="s">
        <v>4719</v>
      </c>
      <c r="B2266" s="165" t="s">
        <v>4720</v>
      </c>
      <c r="C2266" s="166" t="s">
        <v>437</v>
      </c>
      <c r="D2266" s="167">
        <v>128.51</v>
      </c>
      <c r="E2266" s="167">
        <v>2.17</v>
      </c>
      <c r="F2266" s="167">
        <v>130.68</v>
      </c>
      <c r="G2266" s="140">
        <v>9</v>
      </c>
    </row>
    <row r="2267" spans="1:7" x14ac:dyDescent="0.25">
      <c r="A2267" s="164" t="s">
        <v>4721</v>
      </c>
      <c r="B2267" s="165" t="s">
        <v>4722</v>
      </c>
      <c r="C2267" s="166" t="s">
        <v>437</v>
      </c>
      <c r="D2267" s="167">
        <v>180.48</v>
      </c>
      <c r="E2267" s="167">
        <v>2.17</v>
      </c>
      <c r="F2267" s="167">
        <v>182.65</v>
      </c>
      <c r="G2267" s="140">
        <v>9</v>
      </c>
    </row>
    <row r="2268" spans="1:7" x14ac:dyDescent="0.25">
      <c r="A2268" s="164" t="s">
        <v>4723</v>
      </c>
      <c r="B2268" s="165" t="s">
        <v>4724</v>
      </c>
      <c r="C2268" s="166"/>
      <c r="D2268" s="167"/>
      <c r="E2268" s="167"/>
      <c r="F2268" s="167"/>
      <c r="G2268" s="140">
        <v>5</v>
      </c>
    </row>
    <row r="2269" spans="1:7" x14ac:dyDescent="0.25">
      <c r="A2269" s="164" t="s">
        <v>4725</v>
      </c>
      <c r="B2269" s="165" t="s">
        <v>4726</v>
      </c>
      <c r="C2269" s="166" t="s">
        <v>327</v>
      </c>
      <c r="D2269" s="167">
        <v>9.67</v>
      </c>
      <c r="E2269" s="167">
        <v>10.84</v>
      </c>
      <c r="F2269" s="167">
        <v>20.51</v>
      </c>
      <c r="G2269" s="140">
        <v>9</v>
      </c>
    </row>
    <row r="2270" spans="1:7" x14ac:dyDescent="0.25">
      <c r="A2270" s="164" t="s">
        <v>4727</v>
      </c>
      <c r="B2270" s="165" t="s">
        <v>4728</v>
      </c>
      <c r="C2270" s="166" t="s">
        <v>327</v>
      </c>
      <c r="D2270" s="167">
        <v>12.25</v>
      </c>
      <c r="E2270" s="167">
        <v>10.84</v>
      </c>
      <c r="F2270" s="167">
        <v>23.09</v>
      </c>
      <c r="G2270" s="140">
        <v>9</v>
      </c>
    </row>
    <row r="2271" spans="1:7" x14ac:dyDescent="0.25">
      <c r="A2271" s="164" t="s">
        <v>4729</v>
      </c>
      <c r="B2271" s="165" t="s">
        <v>4730</v>
      </c>
      <c r="C2271" s="166" t="s">
        <v>327</v>
      </c>
      <c r="D2271" s="167">
        <v>14.72</v>
      </c>
      <c r="E2271" s="167">
        <v>10.84</v>
      </c>
      <c r="F2271" s="167">
        <v>25.56</v>
      </c>
      <c r="G2271" s="140">
        <v>9</v>
      </c>
    </row>
    <row r="2272" spans="1:7" x14ac:dyDescent="0.25">
      <c r="A2272" s="164" t="s">
        <v>4731</v>
      </c>
      <c r="B2272" s="165" t="s">
        <v>4732</v>
      </c>
      <c r="C2272" s="166" t="s">
        <v>327</v>
      </c>
      <c r="D2272" s="167">
        <v>17.43</v>
      </c>
      <c r="E2272" s="167">
        <v>10.84</v>
      </c>
      <c r="F2272" s="167">
        <v>28.27</v>
      </c>
      <c r="G2272" s="140">
        <v>9</v>
      </c>
    </row>
    <row r="2273" spans="1:7" x14ac:dyDescent="0.25">
      <c r="A2273" s="164" t="s">
        <v>4733</v>
      </c>
      <c r="B2273" s="165" t="s">
        <v>4734</v>
      </c>
      <c r="C2273" s="166" t="s">
        <v>327</v>
      </c>
      <c r="D2273" s="167">
        <v>19.95</v>
      </c>
      <c r="E2273" s="167">
        <v>10.84</v>
      </c>
      <c r="F2273" s="167">
        <v>30.79</v>
      </c>
      <c r="G2273" s="140">
        <v>9</v>
      </c>
    </row>
    <row r="2274" spans="1:7" x14ac:dyDescent="0.25">
      <c r="A2274" s="164" t="s">
        <v>4735</v>
      </c>
      <c r="B2274" s="165" t="s">
        <v>4736</v>
      </c>
      <c r="C2274" s="166" t="s">
        <v>327</v>
      </c>
      <c r="D2274" s="167">
        <v>23.24</v>
      </c>
      <c r="E2274" s="167">
        <v>10.84</v>
      </c>
      <c r="F2274" s="167">
        <v>34.08</v>
      </c>
      <c r="G2274" s="140">
        <v>9</v>
      </c>
    </row>
    <row r="2275" spans="1:7" x14ac:dyDescent="0.25">
      <c r="A2275" s="164" t="s">
        <v>4737</v>
      </c>
      <c r="B2275" s="165" t="s">
        <v>4738</v>
      </c>
      <c r="C2275" s="166" t="s">
        <v>327</v>
      </c>
      <c r="D2275" s="167">
        <v>16.95</v>
      </c>
      <c r="E2275" s="167">
        <v>10.84</v>
      </c>
      <c r="F2275" s="167">
        <v>27.79</v>
      </c>
      <c r="G2275" s="140">
        <v>9</v>
      </c>
    </row>
    <row r="2276" spans="1:7" x14ac:dyDescent="0.25">
      <c r="A2276" s="164" t="s">
        <v>4739</v>
      </c>
      <c r="B2276" s="165" t="s">
        <v>4740</v>
      </c>
      <c r="C2276" s="166" t="s">
        <v>327</v>
      </c>
      <c r="D2276" s="167">
        <v>20.28</v>
      </c>
      <c r="E2276" s="167">
        <v>10.84</v>
      </c>
      <c r="F2276" s="167">
        <v>31.12</v>
      </c>
      <c r="G2276" s="140">
        <v>9</v>
      </c>
    </row>
    <row r="2277" spans="1:7" x14ac:dyDescent="0.25">
      <c r="A2277" s="164" t="s">
        <v>4741</v>
      </c>
      <c r="B2277" s="165" t="s">
        <v>4742</v>
      </c>
      <c r="C2277" s="166" t="s">
        <v>327</v>
      </c>
      <c r="D2277" s="167">
        <v>23.57</v>
      </c>
      <c r="E2277" s="167">
        <v>10.84</v>
      </c>
      <c r="F2277" s="167">
        <v>34.409999999999997</v>
      </c>
      <c r="G2277" s="140">
        <v>9</v>
      </c>
    </row>
    <row r="2278" spans="1:7" x14ac:dyDescent="0.25">
      <c r="A2278" s="164" t="s">
        <v>4743</v>
      </c>
      <c r="B2278" s="165" t="s">
        <v>4744</v>
      </c>
      <c r="C2278" s="166" t="s">
        <v>327</v>
      </c>
      <c r="D2278" s="167">
        <v>23.97</v>
      </c>
      <c r="E2278" s="167">
        <v>10.84</v>
      </c>
      <c r="F2278" s="167">
        <v>34.81</v>
      </c>
      <c r="G2278" s="140">
        <v>9</v>
      </c>
    </row>
    <row r="2279" spans="1:7" x14ac:dyDescent="0.25">
      <c r="A2279" s="164" t="s">
        <v>4745</v>
      </c>
      <c r="B2279" s="165" t="s">
        <v>4746</v>
      </c>
      <c r="C2279" s="166" t="s">
        <v>327</v>
      </c>
      <c r="D2279" s="167">
        <v>29.77</v>
      </c>
      <c r="E2279" s="167">
        <v>10.84</v>
      </c>
      <c r="F2279" s="167">
        <v>40.61</v>
      </c>
      <c r="G2279" s="140">
        <v>9</v>
      </c>
    </row>
    <row r="2280" spans="1:7" x14ac:dyDescent="0.25">
      <c r="A2280" s="164" t="s">
        <v>4747</v>
      </c>
      <c r="B2280" s="165" t="s">
        <v>4748</v>
      </c>
      <c r="C2280" s="166" t="s">
        <v>327</v>
      </c>
      <c r="D2280" s="167">
        <v>39.58</v>
      </c>
      <c r="E2280" s="167">
        <v>10.84</v>
      </c>
      <c r="F2280" s="167">
        <v>50.42</v>
      </c>
      <c r="G2280" s="140">
        <v>9</v>
      </c>
    </row>
    <row r="2281" spans="1:7" x14ac:dyDescent="0.25">
      <c r="A2281" s="164" t="s">
        <v>4749</v>
      </c>
      <c r="B2281" s="165" t="s">
        <v>4750</v>
      </c>
      <c r="C2281" s="166" t="s">
        <v>327</v>
      </c>
      <c r="D2281" s="167">
        <v>13.67</v>
      </c>
      <c r="E2281" s="167">
        <v>10.84</v>
      </c>
      <c r="F2281" s="167">
        <v>24.51</v>
      </c>
      <c r="G2281" s="140">
        <v>9</v>
      </c>
    </row>
    <row r="2282" spans="1:7" x14ac:dyDescent="0.25">
      <c r="A2282" s="164" t="s">
        <v>4751</v>
      </c>
      <c r="B2282" s="165" t="s">
        <v>4752</v>
      </c>
      <c r="C2282" s="166" t="s">
        <v>327</v>
      </c>
      <c r="D2282" s="167">
        <v>17.04</v>
      </c>
      <c r="E2282" s="167">
        <v>10.84</v>
      </c>
      <c r="F2282" s="167">
        <v>27.88</v>
      </c>
      <c r="G2282" s="140">
        <v>9</v>
      </c>
    </row>
    <row r="2283" spans="1:7" x14ac:dyDescent="0.25">
      <c r="A2283" s="164" t="s">
        <v>4753</v>
      </c>
      <c r="B2283" s="165" t="s">
        <v>4754</v>
      </c>
      <c r="C2283" s="166" t="s">
        <v>327</v>
      </c>
      <c r="D2283" s="167">
        <v>22.87</v>
      </c>
      <c r="E2283" s="167">
        <v>10.84</v>
      </c>
      <c r="F2283" s="167">
        <v>33.71</v>
      </c>
      <c r="G2283" s="140">
        <v>9</v>
      </c>
    </row>
    <row r="2284" spans="1:7" x14ac:dyDescent="0.25">
      <c r="A2284" s="164" t="s">
        <v>4755</v>
      </c>
      <c r="B2284" s="165" t="s">
        <v>4756</v>
      </c>
      <c r="C2284" s="166" t="s">
        <v>327</v>
      </c>
      <c r="D2284" s="167">
        <v>26.34</v>
      </c>
      <c r="E2284" s="167">
        <v>10.84</v>
      </c>
      <c r="F2284" s="167">
        <v>37.18</v>
      </c>
      <c r="G2284" s="140">
        <v>9</v>
      </c>
    </row>
    <row r="2285" spans="1:7" x14ac:dyDescent="0.25">
      <c r="A2285" s="164" t="s">
        <v>4757</v>
      </c>
      <c r="B2285" s="165" t="s">
        <v>4758</v>
      </c>
      <c r="C2285" s="166" t="s">
        <v>327</v>
      </c>
      <c r="D2285" s="167">
        <v>32.04</v>
      </c>
      <c r="E2285" s="167">
        <v>15.18</v>
      </c>
      <c r="F2285" s="167">
        <v>47.22</v>
      </c>
      <c r="G2285" s="140">
        <v>9</v>
      </c>
    </row>
    <row r="2286" spans="1:7" x14ac:dyDescent="0.25">
      <c r="A2286" s="164" t="s">
        <v>4759</v>
      </c>
      <c r="B2286" s="165" t="s">
        <v>4760</v>
      </c>
      <c r="C2286" s="166" t="s">
        <v>327</v>
      </c>
      <c r="D2286" s="167">
        <v>40.590000000000003</v>
      </c>
      <c r="E2286" s="167">
        <v>15.18</v>
      </c>
      <c r="F2286" s="167">
        <v>55.77</v>
      </c>
      <c r="G2286" s="140">
        <v>9</v>
      </c>
    </row>
    <row r="2287" spans="1:7" x14ac:dyDescent="0.25">
      <c r="A2287" s="164" t="s">
        <v>4761</v>
      </c>
      <c r="B2287" s="165" t="s">
        <v>4762</v>
      </c>
      <c r="C2287" s="166" t="s">
        <v>327</v>
      </c>
      <c r="D2287" s="167">
        <v>48.89</v>
      </c>
      <c r="E2287" s="167">
        <v>15.18</v>
      </c>
      <c r="F2287" s="167">
        <v>64.069999999999993</v>
      </c>
      <c r="G2287" s="140">
        <v>9</v>
      </c>
    </row>
    <row r="2288" spans="1:7" x14ac:dyDescent="0.25">
      <c r="A2288" s="164" t="s">
        <v>4763</v>
      </c>
      <c r="B2288" s="165" t="s">
        <v>181</v>
      </c>
      <c r="C2288" s="166"/>
      <c r="D2288" s="167"/>
      <c r="E2288" s="167"/>
      <c r="F2288" s="167"/>
      <c r="G2288" s="140">
        <v>2</v>
      </c>
    </row>
    <row r="2289" spans="1:7" x14ac:dyDescent="0.25">
      <c r="A2289" s="164" t="s">
        <v>4764</v>
      </c>
      <c r="B2289" s="165" t="s">
        <v>4765</v>
      </c>
      <c r="C2289" s="166"/>
      <c r="D2289" s="167"/>
      <c r="E2289" s="167"/>
      <c r="F2289" s="167"/>
      <c r="G2289" s="140">
        <v>5</v>
      </c>
    </row>
    <row r="2290" spans="1:7" ht="28.8" x14ac:dyDescent="0.25">
      <c r="A2290" s="164" t="s">
        <v>4766</v>
      </c>
      <c r="B2290" s="165" t="s">
        <v>4767</v>
      </c>
      <c r="C2290" s="166" t="s">
        <v>437</v>
      </c>
      <c r="D2290" s="167">
        <v>1.49</v>
      </c>
      <c r="E2290" s="167">
        <v>1.74</v>
      </c>
      <c r="F2290" s="167">
        <v>3.23</v>
      </c>
      <c r="G2290" s="140">
        <v>9</v>
      </c>
    </row>
    <row r="2291" spans="1:7" ht="28.8" x14ac:dyDescent="0.25">
      <c r="A2291" s="164" t="s">
        <v>4768</v>
      </c>
      <c r="B2291" s="165" t="s">
        <v>4769</v>
      </c>
      <c r="C2291" s="166" t="s">
        <v>437</v>
      </c>
      <c r="D2291" s="167">
        <v>2.35</v>
      </c>
      <c r="E2291" s="167">
        <v>1.74</v>
      </c>
      <c r="F2291" s="167">
        <v>4.09</v>
      </c>
      <c r="G2291" s="140">
        <v>9</v>
      </c>
    </row>
    <row r="2292" spans="1:7" x14ac:dyDescent="0.25">
      <c r="A2292" s="164" t="s">
        <v>4770</v>
      </c>
      <c r="B2292" s="165" t="s">
        <v>4771</v>
      </c>
      <c r="C2292" s="166" t="s">
        <v>437</v>
      </c>
      <c r="D2292" s="167">
        <v>3.6</v>
      </c>
      <c r="E2292" s="167">
        <v>2.6</v>
      </c>
      <c r="F2292" s="167">
        <v>6.2</v>
      </c>
      <c r="G2292" s="140">
        <v>9</v>
      </c>
    </row>
    <row r="2293" spans="1:7" x14ac:dyDescent="0.25">
      <c r="A2293" s="164" t="s">
        <v>4772</v>
      </c>
      <c r="B2293" s="165" t="s">
        <v>4773</v>
      </c>
      <c r="C2293" s="166" t="s">
        <v>437</v>
      </c>
      <c r="D2293" s="167">
        <v>5.75</v>
      </c>
      <c r="E2293" s="167">
        <v>3.03</v>
      </c>
      <c r="F2293" s="167">
        <v>8.7799999999999994</v>
      </c>
      <c r="G2293" s="140">
        <v>9</v>
      </c>
    </row>
    <row r="2294" spans="1:7" x14ac:dyDescent="0.25">
      <c r="A2294" s="164" t="s">
        <v>4774</v>
      </c>
      <c r="B2294" s="165" t="s">
        <v>4775</v>
      </c>
      <c r="C2294" s="166" t="s">
        <v>437</v>
      </c>
      <c r="D2294" s="167">
        <v>9.35</v>
      </c>
      <c r="E2294" s="167">
        <v>3.47</v>
      </c>
      <c r="F2294" s="167">
        <v>12.82</v>
      </c>
      <c r="G2294" s="140">
        <v>9</v>
      </c>
    </row>
    <row r="2295" spans="1:7" x14ac:dyDescent="0.25">
      <c r="A2295" s="164" t="s">
        <v>4776</v>
      </c>
      <c r="B2295" s="165" t="s">
        <v>4777</v>
      </c>
      <c r="C2295" s="166"/>
      <c r="D2295" s="167"/>
      <c r="E2295" s="167"/>
      <c r="F2295" s="167"/>
      <c r="G2295" s="140">
        <v>5</v>
      </c>
    </row>
    <row r="2296" spans="1:7" ht="28.8" x14ac:dyDescent="0.25">
      <c r="A2296" s="164" t="s">
        <v>4778</v>
      </c>
      <c r="B2296" s="165" t="s">
        <v>4779</v>
      </c>
      <c r="C2296" s="166" t="s">
        <v>437</v>
      </c>
      <c r="D2296" s="167">
        <v>1.03</v>
      </c>
      <c r="E2296" s="167">
        <v>1.74</v>
      </c>
      <c r="F2296" s="167">
        <v>2.77</v>
      </c>
      <c r="G2296" s="140">
        <v>9</v>
      </c>
    </row>
    <row r="2297" spans="1:7" ht="28.8" x14ac:dyDescent="0.25">
      <c r="A2297" s="164" t="s">
        <v>4780</v>
      </c>
      <c r="B2297" s="165" t="s">
        <v>4781</v>
      </c>
      <c r="C2297" s="166" t="s">
        <v>437</v>
      </c>
      <c r="D2297" s="167">
        <v>2.44</v>
      </c>
      <c r="E2297" s="167">
        <v>2.17</v>
      </c>
      <c r="F2297" s="167">
        <v>4.6100000000000003</v>
      </c>
      <c r="G2297" s="140">
        <v>9</v>
      </c>
    </row>
    <row r="2298" spans="1:7" ht="28.8" x14ac:dyDescent="0.25">
      <c r="A2298" s="164" t="s">
        <v>4782</v>
      </c>
      <c r="B2298" s="165" t="s">
        <v>8525</v>
      </c>
      <c r="C2298" s="166" t="s">
        <v>437</v>
      </c>
      <c r="D2298" s="167">
        <v>3.77</v>
      </c>
      <c r="E2298" s="167">
        <v>2.6</v>
      </c>
      <c r="F2298" s="167">
        <v>6.37</v>
      </c>
      <c r="G2298" s="140">
        <v>9</v>
      </c>
    </row>
    <row r="2299" spans="1:7" ht="28.8" x14ac:dyDescent="0.25">
      <c r="A2299" s="164" t="s">
        <v>4784</v>
      </c>
      <c r="B2299" s="165" t="s">
        <v>4785</v>
      </c>
      <c r="C2299" s="166" t="s">
        <v>437</v>
      </c>
      <c r="D2299" s="167">
        <v>5.22</v>
      </c>
      <c r="E2299" s="167">
        <v>3.03</v>
      </c>
      <c r="F2299" s="167">
        <v>8.25</v>
      </c>
      <c r="G2299" s="140">
        <v>9</v>
      </c>
    </row>
    <row r="2300" spans="1:7" ht="28.8" x14ac:dyDescent="0.25">
      <c r="A2300" s="164" t="s">
        <v>4786</v>
      </c>
      <c r="B2300" s="165" t="s">
        <v>4787</v>
      </c>
      <c r="C2300" s="166" t="s">
        <v>437</v>
      </c>
      <c r="D2300" s="167">
        <v>8.17</v>
      </c>
      <c r="E2300" s="167">
        <v>3.47</v>
      </c>
      <c r="F2300" s="167">
        <v>11.64</v>
      </c>
      <c r="G2300" s="140">
        <v>9</v>
      </c>
    </row>
    <row r="2301" spans="1:7" x14ac:dyDescent="0.25">
      <c r="A2301" s="164" t="s">
        <v>4788</v>
      </c>
      <c r="B2301" s="165" t="s">
        <v>4789</v>
      </c>
      <c r="C2301" s="166"/>
      <c r="D2301" s="167"/>
      <c r="E2301" s="167"/>
      <c r="F2301" s="167"/>
      <c r="G2301" s="140">
        <v>5</v>
      </c>
    </row>
    <row r="2302" spans="1:7" x14ac:dyDescent="0.25">
      <c r="A2302" s="164" t="s">
        <v>4790</v>
      </c>
      <c r="B2302" s="165" t="s">
        <v>4791</v>
      </c>
      <c r="C2302" s="166" t="s">
        <v>437</v>
      </c>
      <c r="D2302" s="167">
        <v>8.16</v>
      </c>
      <c r="E2302" s="167">
        <v>2.17</v>
      </c>
      <c r="F2302" s="167">
        <v>10.33</v>
      </c>
      <c r="G2302" s="140">
        <v>9</v>
      </c>
    </row>
    <row r="2303" spans="1:7" x14ac:dyDescent="0.25">
      <c r="A2303" s="164" t="s">
        <v>4792</v>
      </c>
      <c r="B2303" s="165" t="s">
        <v>4793</v>
      </c>
      <c r="C2303" s="166" t="s">
        <v>437</v>
      </c>
      <c r="D2303" s="167">
        <v>13.52</v>
      </c>
      <c r="E2303" s="167">
        <v>2.17</v>
      </c>
      <c r="F2303" s="167">
        <v>15.69</v>
      </c>
      <c r="G2303" s="140">
        <v>9</v>
      </c>
    </row>
    <row r="2304" spans="1:7" x14ac:dyDescent="0.25">
      <c r="A2304" s="164" t="s">
        <v>4794</v>
      </c>
      <c r="B2304" s="165" t="s">
        <v>4795</v>
      </c>
      <c r="C2304" s="166" t="s">
        <v>437</v>
      </c>
      <c r="D2304" s="167">
        <v>18.97</v>
      </c>
      <c r="E2304" s="167">
        <v>4.33</v>
      </c>
      <c r="F2304" s="167">
        <v>23.3</v>
      </c>
      <c r="G2304" s="140">
        <v>9</v>
      </c>
    </row>
    <row r="2305" spans="1:7" x14ac:dyDescent="0.25">
      <c r="A2305" s="164" t="s">
        <v>4796</v>
      </c>
      <c r="B2305" s="165" t="s">
        <v>4797</v>
      </c>
      <c r="C2305" s="166" t="s">
        <v>437</v>
      </c>
      <c r="D2305" s="167">
        <v>29</v>
      </c>
      <c r="E2305" s="167">
        <v>6.51</v>
      </c>
      <c r="F2305" s="167">
        <v>35.51</v>
      </c>
      <c r="G2305" s="140">
        <v>9</v>
      </c>
    </row>
    <row r="2306" spans="1:7" x14ac:dyDescent="0.25">
      <c r="A2306" s="164" t="s">
        <v>4798</v>
      </c>
      <c r="B2306" s="165" t="s">
        <v>4799</v>
      </c>
      <c r="C2306" s="166" t="s">
        <v>437</v>
      </c>
      <c r="D2306" s="167">
        <v>41.23</v>
      </c>
      <c r="E2306" s="167">
        <v>8.68</v>
      </c>
      <c r="F2306" s="167">
        <v>49.91</v>
      </c>
      <c r="G2306" s="140">
        <v>9</v>
      </c>
    </row>
    <row r="2307" spans="1:7" x14ac:dyDescent="0.25">
      <c r="A2307" s="164" t="s">
        <v>4800</v>
      </c>
      <c r="B2307" s="165" t="s">
        <v>4801</v>
      </c>
      <c r="C2307" s="166" t="s">
        <v>437</v>
      </c>
      <c r="D2307" s="167">
        <v>56.01</v>
      </c>
      <c r="E2307" s="167">
        <v>10.84</v>
      </c>
      <c r="F2307" s="167">
        <v>66.849999999999994</v>
      </c>
      <c r="G2307" s="140">
        <v>9</v>
      </c>
    </row>
    <row r="2308" spans="1:7" x14ac:dyDescent="0.25">
      <c r="A2308" s="164" t="s">
        <v>4802</v>
      </c>
      <c r="B2308" s="165" t="s">
        <v>4803</v>
      </c>
      <c r="C2308" s="166" t="s">
        <v>437</v>
      </c>
      <c r="D2308" s="167">
        <v>89.26</v>
      </c>
      <c r="E2308" s="167">
        <v>13.01</v>
      </c>
      <c r="F2308" s="167">
        <v>102.27</v>
      </c>
      <c r="G2308" s="140">
        <v>9</v>
      </c>
    </row>
    <row r="2309" spans="1:7" x14ac:dyDescent="0.25">
      <c r="A2309" s="164" t="s">
        <v>4804</v>
      </c>
      <c r="B2309" s="165" t="s">
        <v>4805</v>
      </c>
      <c r="C2309" s="166" t="s">
        <v>437</v>
      </c>
      <c r="D2309" s="167">
        <v>169.43</v>
      </c>
      <c r="E2309" s="167">
        <v>19.52</v>
      </c>
      <c r="F2309" s="167">
        <v>188.95</v>
      </c>
      <c r="G2309" s="140">
        <v>9</v>
      </c>
    </row>
    <row r="2310" spans="1:7" x14ac:dyDescent="0.25">
      <c r="A2310" s="164" t="s">
        <v>4806</v>
      </c>
      <c r="B2310" s="165" t="s">
        <v>4807</v>
      </c>
      <c r="C2310" s="166"/>
      <c r="D2310" s="167"/>
      <c r="E2310" s="167"/>
      <c r="F2310" s="167"/>
      <c r="G2310" s="140">
        <v>5</v>
      </c>
    </row>
    <row r="2311" spans="1:7" ht="28.8" x14ac:dyDescent="0.25">
      <c r="A2311" s="164" t="s">
        <v>4808</v>
      </c>
      <c r="B2311" s="165" t="s">
        <v>4809</v>
      </c>
      <c r="C2311" s="166" t="s">
        <v>437</v>
      </c>
      <c r="D2311" s="167">
        <v>188.21</v>
      </c>
      <c r="E2311" s="167">
        <v>39.33</v>
      </c>
      <c r="F2311" s="167">
        <v>227.54</v>
      </c>
      <c r="G2311" s="140">
        <v>9</v>
      </c>
    </row>
    <row r="2312" spans="1:7" x14ac:dyDescent="0.25">
      <c r="A2312" s="164" t="s">
        <v>4810</v>
      </c>
      <c r="B2312" s="165" t="s">
        <v>4811</v>
      </c>
      <c r="C2312" s="166"/>
      <c r="D2312" s="167"/>
      <c r="E2312" s="167"/>
      <c r="F2312" s="167"/>
      <c r="G2312" s="140">
        <v>5</v>
      </c>
    </row>
    <row r="2313" spans="1:7" x14ac:dyDescent="0.25">
      <c r="A2313" s="164" t="s">
        <v>4812</v>
      </c>
      <c r="B2313" s="165" t="s">
        <v>4813</v>
      </c>
      <c r="C2313" s="166" t="s">
        <v>437</v>
      </c>
      <c r="D2313" s="167">
        <v>49.74</v>
      </c>
      <c r="E2313" s="167">
        <v>23.6</v>
      </c>
      <c r="F2313" s="167">
        <v>73.34</v>
      </c>
      <c r="G2313" s="140">
        <v>9</v>
      </c>
    </row>
    <row r="2314" spans="1:7" x14ac:dyDescent="0.25">
      <c r="A2314" s="164" t="s">
        <v>4814</v>
      </c>
      <c r="B2314" s="165" t="s">
        <v>4815</v>
      </c>
      <c r="C2314" s="166" t="s">
        <v>437</v>
      </c>
      <c r="D2314" s="167">
        <v>61.42</v>
      </c>
      <c r="E2314" s="167">
        <v>28.41</v>
      </c>
      <c r="F2314" s="167">
        <v>89.83</v>
      </c>
      <c r="G2314" s="140">
        <v>9</v>
      </c>
    </row>
    <row r="2315" spans="1:7" x14ac:dyDescent="0.25">
      <c r="A2315" s="164" t="s">
        <v>4816</v>
      </c>
      <c r="B2315" s="165" t="s">
        <v>4817</v>
      </c>
      <c r="C2315" s="166" t="s">
        <v>437</v>
      </c>
      <c r="D2315" s="167">
        <v>71.17</v>
      </c>
      <c r="E2315" s="167">
        <v>39.33</v>
      </c>
      <c r="F2315" s="167">
        <v>110.5</v>
      </c>
      <c r="G2315" s="140">
        <v>9</v>
      </c>
    </row>
    <row r="2316" spans="1:7" ht="28.8" x14ac:dyDescent="0.25">
      <c r="A2316" s="164" t="s">
        <v>4818</v>
      </c>
      <c r="B2316" s="165" t="s">
        <v>4819</v>
      </c>
      <c r="C2316" s="166" t="s">
        <v>437</v>
      </c>
      <c r="D2316" s="167">
        <v>145.54</v>
      </c>
      <c r="E2316" s="167">
        <v>47.19</v>
      </c>
      <c r="F2316" s="167">
        <v>192.73</v>
      </c>
      <c r="G2316" s="140">
        <v>9</v>
      </c>
    </row>
    <row r="2317" spans="1:7" x14ac:dyDescent="0.25">
      <c r="A2317" s="164" t="s">
        <v>4820</v>
      </c>
      <c r="B2317" s="165" t="s">
        <v>4821</v>
      </c>
      <c r="C2317" s="166"/>
      <c r="D2317" s="167"/>
      <c r="E2317" s="167"/>
      <c r="F2317" s="167"/>
      <c r="G2317" s="140">
        <v>5</v>
      </c>
    </row>
    <row r="2318" spans="1:7" x14ac:dyDescent="0.25">
      <c r="A2318" s="164" t="s">
        <v>4822</v>
      </c>
      <c r="B2318" s="165" t="s">
        <v>4823</v>
      </c>
      <c r="C2318" s="166" t="s">
        <v>327</v>
      </c>
      <c r="D2318" s="167">
        <v>8.6999999999999993</v>
      </c>
      <c r="E2318" s="167">
        <v>4.33</v>
      </c>
      <c r="F2318" s="167">
        <v>13.03</v>
      </c>
      <c r="G2318" s="140">
        <v>9</v>
      </c>
    </row>
    <row r="2319" spans="1:7" x14ac:dyDescent="0.25">
      <c r="A2319" s="164" t="s">
        <v>4824</v>
      </c>
      <c r="B2319" s="165" t="s">
        <v>4825</v>
      </c>
      <c r="C2319" s="166" t="s">
        <v>327</v>
      </c>
      <c r="D2319" s="167">
        <v>5.48</v>
      </c>
      <c r="E2319" s="167">
        <v>4.33</v>
      </c>
      <c r="F2319" s="167">
        <v>9.81</v>
      </c>
      <c r="G2319" s="140">
        <v>9</v>
      </c>
    </row>
    <row r="2320" spans="1:7" x14ac:dyDescent="0.25">
      <c r="A2320" s="164" t="s">
        <v>4826</v>
      </c>
      <c r="B2320" s="165" t="s">
        <v>4827</v>
      </c>
      <c r="C2320" s="166" t="s">
        <v>327</v>
      </c>
      <c r="D2320" s="167">
        <v>8.77</v>
      </c>
      <c r="E2320" s="167">
        <v>4.33</v>
      </c>
      <c r="F2320" s="167">
        <v>13.1</v>
      </c>
      <c r="G2320" s="140">
        <v>9</v>
      </c>
    </row>
    <row r="2321" spans="1:7" x14ac:dyDescent="0.25">
      <c r="A2321" s="164" t="s">
        <v>4828</v>
      </c>
      <c r="B2321" s="165" t="s">
        <v>4829</v>
      </c>
      <c r="C2321" s="166" t="s">
        <v>327</v>
      </c>
      <c r="D2321" s="167">
        <v>11.39</v>
      </c>
      <c r="E2321" s="167">
        <v>4.33</v>
      </c>
      <c r="F2321" s="167">
        <v>15.72</v>
      </c>
      <c r="G2321" s="140">
        <v>9</v>
      </c>
    </row>
    <row r="2322" spans="1:7" x14ac:dyDescent="0.25">
      <c r="A2322" s="164" t="s">
        <v>4830</v>
      </c>
      <c r="B2322" s="165" t="s">
        <v>4831</v>
      </c>
      <c r="C2322" s="166" t="s">
        <v>327</v>
      </c>
      <c r="D2322" s="167">
        <v>12.27</v>
      </c>
      <c r="E2322" s="167">
        <v>4.33</v>
      </c>
      <c r="F2322" s="167">
        <v>16.600000000000001</v>
      </c>
      <c r="G2322" s="140">
        <v>9</v>
      </c>
    </row>
    <row r="2323" spans="1:7" x14ac:dyDescent="0.25">
      <c r="A2323" s="164" t="s">
        <v>4832</v>
      </c>
      <c r="B2323" s="165" t="s">
        <v>4833</v>
      </c>
      <c r="C2323" s="166" t="s">
        <v>327</v>
      </c>
      <c r="D2323" s="167">
        <v>15.09</v>
      </c>
      <c r="E2323" s="167">
        <v>4.33</v>
      </c>
      <c r="F2323" s="167">
        <v>19.420000000000002</v>
      </c>
      <c r="G2323" s="140">
        <v>9</v>
      </c>
    </row>
    <row r="2324" spans="1:7" x14ac:dyDescent="0.25">
      <c r="A2324" s="164" t="s">
        <v>4834</v>
      </c>
      <c r="B2324" s="165" t="s">
        <v>4835</v>
      </c>
      <c r="C2324" s="166" t="s">
        <v>327</v>
      </c>
      <c r="D2324" s="167">
        <v>16.059999999999999</v>
      </c>
      <c r="E2324" s="167">
        <v>4.33</v>
      </c>
      <c r="F2324" s="167">
        <v>20.39</v>
      </c>
      <c r="G2324" s="140">
        <v>9</v>
      </c>
    </row>
    <row r="2325" spans="1:7" x14ac:dyDescent="0.25">
      <c r="A2325" s="164" t="s">
        <v>4836</v>
      </c>
      <c r="B2325" s="165" t="s">
        <v>4837</v>
      </c>
      <c r="C2325" s="166" t="s">
        <v>327</v>
      </c>
      <c r="D2325" s="167">
        <v>19.27</v>
      </c>
      <c r="E2325" s="167">
        <v>4.33</v>
      </c>
      <c r="F2325" s="167">
        <v>23.6</v>
      </c>
      <c r="G2325" s="140">
        <v>9</v>
      </c>
    </row>
    <row r="2326" spans="1:7" x14ac:dyDescent="0.25">
      <c r="A2326" s="164" t="s">
        <v>4838</v>
      </c>
      <c r="B2326" s="165" t="s">
        <v>4839</v>
      </c>
      <c r="C2326" s="166"/>
      <c r="D2326" s="167"/>
      <c r="E2326" s="167"/>
      <c r="F2326" s="167"/>
      <c r="G2326" s="140">
        <v>5</v>
      </c>
    </row>
    <row r="2327" spans="1:7" x14ac:dyDescent="0.25">
      <c r="A2327" s="164" t="s">
        <v>4840</v>
      </c>
      <c r="B2327" s="165" t="s">
        <v>4841</v>
      </c>
      <c r="C2327" s="166" t="s">
        <v>327</v>
      </c>
      <c r="D2327" s="167">
        <v>0.85</v>
      </c>
      <c r="E2327" s="167">
        <v>3.47</v>
      </c>
      <c r="F2327" s="167">
        <v>4.32</v>
      </c>
      <c r="G2327" s="140">
        <v>9</v>
      </c>
    </row>
    <row r="2328" spans="1:7" x14ac:dyDescent="0.25">
      <c r="A2328" s="164" t="s">
        <v>4842</v>
      </c>
      <c r="B2328" s="165" t="s">
        <v>4843</v>
      </c>
      <c r="C2328" s="166" t="s">
        <v>327</v>
      </c>
      <c r="D2328" s="167">
        <v>6.15</v>
      </c>
      <c r="E2328" s="167">
        <v>6.51</v>
      </c>
      <c r="F2328" s="167">
        <v>12.66</v>
      </c>
      <c r="G2328" s="140">
        <v>9</v>
      </c>
    </row>
    <row r="2329" spans="1:7" x14ac:dyDescent="0.25">
      <c r="A2329" s="164" t="s">
        <v>4844</v>
      </c>
      <c r="B2329" s="165" t="s">
        <v>4845</v>
      </c>
      <c r="C2329" s="166" t="s">
        <v>327</v>
      </c>
      <c r="D2329" s="167">
        <v>9.07</v>
      </c>
      <c r="E2329" s="167">
        <v>6.51</v>
      </c>
      <c r="F2329" s="167">
        <v>15.58</v>
      </c>
      <c r="G2329" s="140">
        <v>9</v>
      </c>
    </row>
    <row r="2330" spans="1:7" x14ac:dyDescent="0.25">
      <c r="A2330" s="164" t="s">
        <v>4846</v>
      </c>
      <c r="B2330" s="165" t="s">
        <v>4847</v>
      </c>
      <c r="C2330" s="166" t="s">
        <v>327</v>
      </c>
      <c r="D2330" s="167">
        <v>9.07</v>
      </c>
      <c r="E2330" s="167">
        <v>6.51</v>
      </c>
      <c r="F2330" s="167">
        <v>15.58</v>
      </c>
      <c r="G2330" s="140">
        <v>9</v>
      </c>
    </row>
    <row r="2331" spans="1:7" x14ac:dyDescent="0.25">
      <c r="A2331" s="164" t="s">
        <v>4848</v>
      </c>
      <c r="B2331" s="165" t="s">
        <v>4849</v>
      </c>
      <c r="C2331" s="166" t="s">
        <v>327</v>
      </c>
      <c r="D2331" s="167">
        <v>10.119999999999999</v>
      </c>
      <c r="E2331" s="167">
        <v>6.51</v>
      </c>
      <c r="F2331" s="167">
        <v>16.63</v>
      </c>
      <c r="G2331" s="140">
        <v>9</v>
      </c>
    </row>
    <row r="2332" spans="1:7" x14ac:dyDescent="0.25">
      <c r="A2332" s="164" t="s">
        <v>4850</v>
      </c>
      <c r="B2332" s="165" t="s">
        <v>4851</v>
      </c>
      <c r="C2332" s="166" t="s">
        <v>327</v>
      </c>
      <c r="D2332" s="167">
        <v>14.97</v>
      </c>
      <c r="E2332" s="167">
        <v>6.51</v>
      </c>
      <c r="F2332" s="167">
        <v>21.48</v>
      </c>
      <c r="G2332" s="140">
        <v>9</v>
      </c>
    </row>
    <row r="2333" spans="1:7" x14ac:dyDescent="0.25">
      <c r="A2333" s="164" t="s">
        <v>4852</v>
      </c>
      <c r="B2333" s="165" t="s">
        <v>4853</v>
      </c>
      <c r="C2333" s="166" t="s">
        <v>327</v>
      </c>
      <c r="D2333" s="167">
        <v>14.74</v>
      </c>
      <c r="E2333" s="167">
        <v>6.51</v>
      </c>
      <c r="F2333" s="167">
        <v>21.25</v>
      </c>
      <c r="G2333" s="140">
        <v>9</v>
      </c>
    </row>
    <row r="2334" spans="1:7" x14ac:dyDescent="0.25">
      <c r="A2334" s="164" t="s">
        <v>4854</v>
      </c>
      <c r="B2334" s="165" t="s">
        <v>4855</v>
      </c>
      <c r="C2334" s="166" t="s">
        <v>327</v>
      </c>
      <c r="D2334" s="167">
        <v>21.45</v>
      </c>
      <c r="E2334" s="167">
        <v>6.51</v>
      </c>
      <c r="F2334" s="167">
        <v>27.96</v>
      </c>
      <c r="G2334" s="140">
        <v>9</v>
      </c>
    </row>
    <row r="2335" spans="1:7" x14ac:dyDescent="0.25">
      <c r="A2335" s="164" t="s">
        <v>4856</v>
      </c>
      <c r="B2335" s="165" t="s">
        <v>4857</v>
      </c>
      <c r="C2335" s="166" t="s">
        <v>327</v>
      </c>
      <c r="D2335" s="167">
        <v>30.54</v>
      </c>
      <c r="E2335" s="167">
        <v>8.68</v>
      </c>
      <c r="F2335" s="167">
        <v>39.22</v>
      </c>
      <c r="G2335" s="140">
        <v>9</v>
      </c>
    </row>
    <row r="2336" spans="1:7" x14ac:dyDescent="0.25">
      <c r="A2336" s="164" t="s">
        <v>4858</v>
      </c>
      <c r="B2336" s="165" t="s">
        <v>4859</v>
      </c>
      <c r="C2336" s="166" t="s">
        <v>327</v>
      </c>
      <c r="D2336" s="167">
        <v>31.89</v>
      </c>
      <c r="E2336" s="167">
        <v>8.68</v>
      </c>
      <c r="F2336" s="167">
        <v>40.57</v>
      </c>
      <c r="G2336" s="140">
        <v>9</v>
      </c>
    </row>
    <row r="2337" spans="1:7" x14ac:dyDescent="0.25">
      <c r="A2337" s="164" t="s">
        <v>4860</v>
      </c>
      <c r="B2337" s="165" t="s">
        <v>4861</v>
      </c>
      <c r="C2337" s="166" t="s">
        <v>327</v>
      </c>
      <c r="D2337" s="167">
        <v>41.21</v>
      </c>
      <c r="E2337" s="167">
        <v>8.68</v>
      </c>
      <c r="F2337" s="167">
        <v>49.89</v>
      </c>
      <c r="G2337" s="140">
        <v>9</v>
      </c>
    </row>
    <row r="2338" spans="1:7" x14ac:dyDescent="0.25">
      <c r="A2338" s="164" t="s">
        <v>4862</v>
      </c>
      <c r="B2338" s="165" t="s">
        <v>4863</v>
      </c>
      <c r="C2338" s="166" t="s">
        <v>327</v>
      </c>
      <c r="D2338" s="167">
        <v>46.16</v>
      </c>
      <c r="E2338" s="167">
        <v>8.68</v>
      </c>
      <c r="F2338" s="167">
        <v>54.84</v>
      </c>
      <c r="G2338" s="140">
        <v>9</v>
      </c>
    </row>
    <row r="2339" spans="1:7" x14ac:dyDescent="0.25">
      <c r="A2339" s="164" t="s">
        <v>4864</v>
      </c>
      <c r="B2339" s="165" t="s">
        <v>4865</v>
      </c>
      <c r="C2339" s="166"/>
      <c r="D2339" s="167"/>
      <c r="E2339" s="167"/>
      <c r="F2339" s="167"/>
      <c r="G2339" s="140">
        <v>5</v>
      </c>
    </row>
    <row r="2340" spans="1:7" ht="28.8" x14ac:dyDescent="0.25">
      <c r="A2340" s="164" t="s">
        <v>4866</v>
      </c>
      <c r="B2340" s="165" t="s">
        <v>4867</v>
      </c>
      <c r="C2340" s="166" t="s">
        <v>437</v>
      </c>
      <c r="D2340" s="167">
        <v>5.59</v>
      </c>
      <c r="E2340" s="167">
        <v>6.51</v>
      </c>
      <c r="F2340" s="167">
        <v>12.1</v>
      </c>
      <c r="G2340" s="140">
        <v>9</v>
      </c>
    </row>
    <row r="2341" spans="1:7" ht="28.8" x14ac:dyDescent="0.25">
      <c r="A2341" s="164" t="s">
        <v>4868</v>
      </c>
      <c r="B2341" s="165" t="s">
        <v>4869</v>
      </c>
      <c r="C2341" s="166" t="s">
        <v>437</v>
      </c>
      <c r="D2341" s="167">
        <v>10.57</v>
      </c>
      <c r="E2341" s="167">
        <v>6.51</v>
      </c>
      <c r="F2341" s="167">
        <v>17.079999999999998</v>
      </c>
      <c r="G2341" s="140">
        <v>9</v>
      </c>
    </row>
    <row r="2342" spans="1:7" ht="28.8" x14ac:dyDescent="0.25">
      <c r="A2342" s="164" t="s">
        <v>4870</v>
      </c>
      <c r="B2342" s="165" t="s">
        <v>4871</v>
      </c>
      <c r="C2342" s="166" t="s">
        <v>437</v>
      </c>
      <c r="D2342" s="167">
        <v>26.16</v>
      </c>
      <c r="E2342" s="167">
        <v>6.51</v>
      </c>
      <c r="F2342" s="167">
        <v>32.67</v>
      </c>
      <c r="G2342" s="140">
        <v>9</v>
      </c>
    </row>
    <row r="2343" spans="1:7" x14ac:dyDescent="0.25">
      <c r="A2343" s="164" t="s">
        <v>4872</v>
      </c>
      <c r="B2343" s="165" t="s">
        <v>4873</v>
      </c>
      <c r="C2343" s="166" t="s">
        <v>437</v>
      </c>
      <c r="D2343" s="167">
        <v>0.42</v>
      </c>
      <c r="E2343" s="167">
        <v>3.47</v>
      </c>
      <c r="F2343" s="167">
        <v>3.89</v>
      </c>
      <c r="G2343" s="140">
        <v>9</v>
      </c>
    </row>
    <row r="2344" spans="1:7" ht="28.8" x14ac:dyDescent="0.25">
      <c r="A2344" s="164" t="s">
        <v>4874</v>
      </c>
      <c r="B2344" s="165" t="s">
        <v>4875</v>
      </c>
      <c r="C2344" s="166" t="s">
        <v>437</v>
      </c>
      <c r="D2344" s="167">
        <v>0.9</v>
      </c>
      <c r="E2344" s="167">
        <v>3.47</v>
      </c>
      <c r="F2344" s="167">
        <v>4.37</v>
      </c>
      <c r="G2344" s="140">
        <v>9</v>
      </c>
    </row>
    <row r="2345" spans="1:7" x14ac:dyDescent="0.25">
      <c r="A2345" s="164" t="s">
        <v>4876</v>
      </c>
      <c r="B2345" s="165" t="s">
        <v>4877</v>
      </c>
      <c r="C2345" s="166" t="s">
        <v>437</v>
      </c>
      <c r="D2345" s="167">
        <v>2.04</v>
      </c>
      <c r="E2345" s="167">
        <v>13.01</v>
      </c>
      <c r="F2345" s="167">
        <v>15.05</v>
      </c>
      <c r="G2345" s="140">
        <v>9</v>
      </c>
    </row>
    <row r="2346" spans="1:7" ht="28.8" x14ac:dyDescent="0.25">
      <c r="A2346" s="164" t="s">
        <v>4878</v>
      </c>
      <c r="B2346" s="165" t="s">
        <v>4879</v>
      </c>
      <c r="C2346" s="166" t="s">
        <v>437</v>
      </c>
      <c r="D2346" s="167">
        <v>6.02</v>
      </c>
      <c r="E2346" s="167">
        <v>5.21</v>
      </c>
      <c r="F2346" s="167">
        <v>11.23</v>
      </c>
      <c r="G2346" s="140">
        <v>9</v>
      </c>
    </row>
    <row r="2347" spans="1:7" ht="28.8" x14ac:dyDescent="0.25">
      <c r="A2347" s="164" t="s">
        <v>4880</v>
      </c>
      <c r="B2347" s="165" t="s">
        <v>4881</v>
      </c>
      <c r="C2347" s="166" t="s">
        <v>437</v>
      </c>
      <c r="D2347" s="167">
        <v>3.02</v>
      </c>
      <c r="E2347" s="167">
        <v>4.33</v>
      </c>
      <c r="F2347" s="167">
        <v>7.35</v>
      </c>
      <c r="G2347" s="140">
        <v>9</v>
      </c>
    </row>
    <row r="2348" spans="1:7" ht="28.8" x14ac:dyDescent="0.25">
      <c r="A2348" s="164" t="s">
        <v>4882</v>
      </c>
      <c r="B2348" s="165" t="s">
        <v>4883</v>
      </c>
      <c r="C2348" s="166" t="s">
        <v>437</v>
      </c>
      <c r="D2348" s="167">
        <v>12.51</v>
      </c>
      <c r="E2348" s="167">
        <v>5.63</v>
      </c>
      <c r="F2348" s="167">
        <v>18.14</v>
      </c>
      <c r="G2348" s="140">
        <v>9</v>
      </c>
    </row>
    <row r="2349" spans="1:7" ht="28.8" x14ac:dyDescent="0.25">
      <c r="A2349" s="164" t="s">
        <v>4884</v>
      </c>
      <c r="B2349" s="165" t="s">
        <v>4885</v>
      </c>
      <c r="C2349" s="166" t="s">
        <v>437</v>
      </c>
      <c r="D2349" s="167">
        <v>28.22</v>
      </c>
      <c r="E2349" s="167">
        <v>6.94</v>
      </c>
      <c r="F2349" s="167">
        <v>35.159999999999997</v>
      </c>
      <c r="G2349" s="140">
        <v>9</v>
      </c>
    </row>
    <row r="2350" spans="1:7" ht="28.8" x14ac:dyDescent="0.25">
      <c r="A2350" s="164" t="s">
        <v>4886</v>
      </c>
      <c r="B2350" s="165" t="s">
        <v>4887</v>
      </c>
      <c r="C2350" s="166" t="s">
        <v>437</v>
      </c>
      <c r="D2350" s="167">
        <v>54.34</v>
      </c>
      <c r="E2350" s="167">
        <v>9.1</v>
      </c>
      <c r="F2350" s="167">
        <v>63.44</v>
      </c>
      <c r="G2350" s="140">
        <v>9</v>
      </c>
    </row>
    <row r="2351" spans="1:7" ht="28.8" x14ac:dyDescent="0.25">
      <c r="A2351" s="164" t="s">
        <v>4888</v>
      </c>
      <c r="B2351" s="165" t="s">
        <v>4889</v>
      </c>
      <c r="C2351" s="166" t="s">
        <v>437</v>
      </c>
      <c r="D2351" s="167">
        <v>8.64</v>
      </c>
      <c r="E2351" s="167">
        <v>5.21</v>
      </c>
      <c r="F2351" s="167">
        <v>13.85</v>
      </c>
      <c r="G2351" s="140">
        <v>9</v>
      </c>
    </row>
    <row r="2352" spans="1:7" ht="28.8" x14ac:dyDescent="0.25">
      <c r="A2352" s="164" t="s">
        <v>4890</v>
      </c>
      <c r="B2352" s="165" t="s">
        <v>4891</v>
      </c>
      <c r="C2352" s="166" t="s">
        <v>437</v>
      </c>
      <c r="D2352" s="167">
        <v>11.85</v>
      </c>
      <c r="E2352" s="167">
        <v>5.63</v>
      </c>
      <c r="F2352" s="167">
        <v>17.48</v>
      </c>
      <c r="G2352" s="140">
        <v>9</v>
      </c>
    </row>
    <row r="2353" spans="1:7" ht="28.8" x14ac:dyDescent="0.25">
      <c r="A2353" s="164" t="s">
        <v>4892</v>
      </c>
      <c r="B2353" s="165" t="s">
        <v>4893</v>
      </c>
      <c r="C2353" s="166" t="s">
        <v>437</v>
      </c>
      <c r="D2353" s="167">
        <v>31.82</v>
      </c>
      <c r="E2353" s="167">
        <v>6.94</v>
      </c>
      <c r="F2353" s="167">
        <v>38.76</v>
      </c>
      <c r="G2353" s="140">
        <v>9</v>
      </c>
    </row>
    <row r="2354" spans="1:7" ht="28.8" x14ac:dyDescent="0.25">
      <c r="A2354" s="164" t="s">
        <v>4894</v>
      </c>
      <c r="B2354" s="165" t="s">
        <v>4895</v>
      </c>
      <c r="C2354" s="166" t="s">
        <v>437</v>
      </c>
      <c r="D2354" s="167">
        <v>11.06</v>
      </c>
      <c r="E2354" s="167">
        <v>5.21</v>
      </c>
      <c r="F2354" s="167">
        <v>16.27</v>
      </c>
      <c r="G2354" s="140">
        <v>9</v>
      </c>
    </row>
    <row r="2355" spans="1:7" ht="28.8" x14ac:dyDescent="0.25">
      <c r="A2355" s="164" t="s">
        <v>4896</v>
      </c>
      <c r="B2355" s="165" t="s">
        <v>4897</v>
      </c>
      <c r="C2355" s="166" t="s">
        <v>437</v>
      </c>
      <c r="D2355" s="167">
        <v>17.100000000000001</v>
      </c>
      <c r="E2355" s="167">
        <v>5.63</v>
      </c>
      <c r="F2355" s="167">
        <v>22.73</v>
      </c>
      <c r="G2355" s="140">
        <v>9</v>
      </c>
    </row>
    <row r="2356" spans="1:7" ht="28.8" x14ac:dyDescent="0.25">
      <c r="A2356" s="164" t="s">
        <v>4898</v>
      </c>
      <c r="B2356" s="165" t="s">
        <v>4899</v>
      </c>
      <c r="C2356" s="166" t="s">
        <v>437</v>
      </c>
      <c r="D2356" s="167">
        <v>40.5</v>
      </c>
      <c r="E2356" s="167">
        <v>6.94</v>
      </c>
      <c r="F2356" s="167">
        <v>47.44</v>
      </c>
      <c r="G2356" s="140">
        <v>9</v>
      </c>
    </row>
    <row r="2357" spans="1:7" x14ac:dyDescent="0.25">
      <c r="A2357" s="164" t="s">
        <v>4900</v>
      </c>
      <c r="B2357" s="165" t="s">
        <v>4901</v>
      </c>
      <c r="C2357" s="166"/>
      <c r="D2357" s="167"/>
      <c r="E2357" s="167"/>
      <c r="F2357" s="167"/>
      <c r="G2357" s="140">
        <v>5</v>
      </c>
    </row>
    <row r="2358" spans="1:7" ht="28.8" x14ac:dyDescent="0.25">
      <c r="A2358" s="164" t="s">
        <v>4902</v>
      </c>
      <c r="B2358" s="165" t="s">
        <v>4903</v>
      </c>
      <c r="C2358" s="166" t="s">
        <v>437</v>
      </c>
      <c r="D2358" s="167">
        <v>4.26</v>
      </c>
      <c r="E2358" s="167">
        <v>4.33</v>
      </c>
      <c r="F2358" s="167">
        <v>8.59</v>
      </c>
      <c r="G2358" s="140">
        <v>9</v>
      </c>
    </row>
    <row r="2359" spans="1:7" ht="28.8" x14ac:dyDescent="0.25">
      <c r="A2359" s="164" t="s">
        <v>4904</v>
      </c>
      <c r="B2359" s="165" t="s">
        <v>4905</v>
      </c>
      <c r="C2359" s="166" t="s">
        <v>437</v>
      </c>
      <c r="D2359" s="167">
        <v>6.02</v>
      </c>
      <c r="E2359" s="167">
        <v>4.33</v>
      </c>
      <c r="F2359" s="167">
        <v>10.35</v>
      </c>
      <c r="G2359" s="140">
        <v>9</v>
      </c>
    </row>
    <row r="2360" spans="1:7" ht="28.8" x14ac:dyDescent="0.25">
      <c r="A2360" s="164" t="s">
        <v>4906</v>
      </c>
      <c r="B2360" s="165" t="s">
        <v>4907</v>
      </c>
      <c r="C2360" s="166" t="s">
        <v>437</v>
      </c>
      <c r="D2360" s="167">
        <v>6.64</v>
      </c>
      <c r="E2360" s="167">
        <v>4.33</v>
      </c>
      <c r="F2360" s="167">
        <v>10.97</v>
      </c>
      <c r="G2360" s="140">
        <v>9</v>
      </c>
    </row>
    <row r="2361" spans="1:7" x14ac:dyDescent="0.25">
      <c r="A2361" s="164" t="s">
        <v>4908</v>
      </c>
      <c r="B2361" s="165" t="s">
        <v>4909</v>
      </c>
      <c r="C2361" s="166"/>
      <c r="D2361" s="167"/>
      <c r="E2361" s="167"/>
      <c r="F2361" s="167"/>
      <c r="G2361" s="140">
        <v>5</v>
      </c>
    </row>
    <row r="2362" spans="1:7" x14ac:dyDescent="0.25">
      <c r="A2362" s="164" t="s">
        <v>4910</v>
      </c>
      <c r="B2362" s="165" t="s">
        <v>4911</v>
      </c>
      <c r="C2362" s="166" t="s">
        <v>437</v>
      </c>
      <c r="D2362" s="167">
        <v>9.1</v>
      </c>
      <c r="E2362" s="167">
        <v>6.21</v>
      </c>
      <c r="F2362" s="167">
        <v>15.31</v>
      </c>
      <c r="G2362" s="140">
        <v>9</v>
      </c>
    </row>
    <row r="2363" spans="1:7" x14ac:dyDescent="0.25">
      <c r="A2363" s="164" t="s">
        <v>4912</v>
      </c>
      <c r="B2363" s="165" t="s">
        <v>4913</v>
      </c>
      <c r="C2363" s="166" t="s">
        <v>437</v>
      </c>
      <c r="D2363" s="167">
        <v>3.59</v>
      </c>
      <c r="E2363" s="167">
        <v>6.21</v>
      </c>
      <c r="F2363" s="167">
        <v>9.8000000000000007</v>
      </c>
      <c r="G2363" s="140">
        <v>9</v>
      </c>
    </row>
    <row r="2364" spans="1:7" x14ac:dyDescent="0.25">
      <c r="A2364" s="164" t="s">
        <v>4914</v>
      </c>
      <c r="B2364" s="165" t="s">
        <v>4915</v>
      </c>
      <c r="C2364" s="166"/>
      <c r="D2364" s="167"/>
      <c r="E2364" s="167"/>
      <c r="F2364" s="167"/>
      <c r="G2364" s="140">
        <v>5</v>
      </c>
    </row>
    <row r="2365" spans="1:7" x14ac:dyDescent="0.25">
      <c r="A2365" s="164" t="s">
        <v>4916</v>
      </c>
      <c r="B2365" s="165" t="s">
        <v>4917</v>
      </c>
      <c r="C2365" s="166" t="s">
        <v>437</v>
      </c>
      <c r="D2365" s="167">
        <v>4.74</v>
      </c>
      <c r="E2365" s="167">
        <v>6.21</v>
      </c>
      <c r="F2365" s="167">
        <v>10.95</v>
      </c>
      <c r="G2365" s="140">
        <v>9</v>
      </c>
    </row>
    <row r="2366" spans="1:7" x14ac:dyDescent="0.25">
      <c r="A2366" s="164" t="s">
        <v>4918</v>
      </c>
      <c r="B2366" s="165" t="s">
        <v>4919</v>
      </c>
      <c r="C2366" s="166" t="s">
        <v>437</v>
      </c>
      <c r="D2366" s="167">
        <v>9.5</v>
      </c>
      <c r="E2366" s="167">
        <v>6.21</v>
      </c>
      <c r="F2366" s="167">
        <v>15.71</v>
      </c>
      <c r="G2366" s="140">
        <v>9</v>
      </c>
    </row>
    <row r="2367" spans="1:7" x14ac:dyDescent="0.25">
      <c r="A2367" s="164" t="s">
        <v>4920</v>
      </c>
      <c r="B2367" s="165" t="s">
        <v>4921</v>
      </c>
      <c r="C2367" s="166"/>
      <c r="D2367" s="167"/>
      <c r="E2367" s="167"/>
      <c r="F2367" s="167"/>
      <c r="G2367" s="140">
        <v>5</v>
      </c>
    </row>
    <row r="2368" spans="1:7" x14ac:dyDescent="0.25">
      <c r="A2368" s="164" t="s">
        <v>4922</v>
      </c>
      <c r="B2368" s="165" t="s">
        <v>4923</v>
      </c>
      <c r="C2368" s="166" t="s">
        <v>437</v>
      </c>
      <c r="D2368" s="167">
        <v>2.46</v>
      </c>
      <c r="E2368" s="167">
        <v>4.7699999999999996</v>
      </c>
      <c r="F2368" s="167">
        <v>7.23</v>
      </c>
      <c r="G2368" s="140">
        <v>9</v>
      </c>
    </row>
    <row r="2369" spans="1:7" x14ac:dyDescent="0.25">
      <c r="A2369" s="164" t="s">
        <v>4924</v>
      </c>
      <c r="B2369" s="165" t="s">
        <v>4925</v>
      </c>
      <c r="C2369" s="166" t="s">
        <v>437</v>
      </c>
      <c r="D2369" s="167">
        <v>16.100000000000001</v>
      </c>
      <c r="E2369" s="167">
        <v>4.7699999999999996</v>
      </c>
      <c r="F2369" s="167">
        <v>20.87</v>
      </c>
      <c r="G2369" s="140">
        <v>9</v>
      </c>
    </row>
    <row r="2370" spans="1:7" x14ac:dyDescent="0.25">
      <c r="A2370" s="164" t="s">
        <v>4926</v>
      </c>
      <c r="B2370" s="165" t="s">
        <v>4927</v>
      </c>
      <c r="C2370" s="166" t="s">
        <v>437</v>
      </c>
      <c r="D2370" s="167">
        <v>5.7</v>
      </c>
      <c r="E2370" s="167">
        <v>3.69</v>
      </c>
      <c r="F2370" s="167">
        <v>9.39</v>
      </c>
      <c r="G2370" s="140">
        <v>9</v>
      </c>
    </row>
    <row r="2371" spans="1:7" x14ac:dyDescent="0.25">
      <c r="A2371" s="164" t="s">
        <v>4928</v>
      </c>
      <c r="B2371" s="165" t="s">
        <v>4929</v>
      </c>
      <c r="C2371" s="166" t="s">
        <v>437</v>
      </c>
      <c r="D2371" s="167">
        <v>2.0699999999999998</v>
      </c>
      <c r="E2371" s="167">
        <v>4.7699999999999996</v>
      </c>
      <c r="F2371" s="167">
        <v>6.84</v>
      </c>
      <c r="G2371" s="140">
        <v>9</v>
      </c>
    </row>
    <row r="2372" spans="1:7" x14ac:dyDescent="0.25">
      <c r="A2372" s="164" t="s">
        <v>4930</v>
      </c>
      <c r="B2372" s="165" t="s">
        <v>4931</v>
      </c>
      <c r="C2372" s="166" t="s">
        <v>437</v>
      </c>
      <c r="D2372" s="167">
        <v>3.27</v>
      </c>
      <c r="E2372" s="167">
        <v>3.69</v>
      </c>
      <c r="F2372" s="167">
        <v>6.96</v>
      </c>
      <c r="G2372" s="140">
        <v>9</v>
      </c>
    </row>
    <row r="2373" spans="1:7" x14ac:dyDescent="0.25">
      <c r="A2373" s="164" t="s">
        <v>4932</v>
      </c>
      <c r="B2373" s="165" t="s">
        <v>4933</v>
      </c>
      <c r="C2373" s="166" t="s">
        <v>437</v>
      </c>
      <c r="D2373" s="167">
        <v>17.88</v>
      </c>
      <c r="E2373" s="167">
        <v>4.7699999999999996</v>
      </c>
      <c r="F2373" s="167">
        <v>22.65</v>
      </c>
      <c r="G2373" s="140">
        <v>9</v>
      </c>
    </row>
    <row r="2374" spans="1:7" x14ac:dyDescent="0.25">
      <c r="A2374" s="164" t="s">
        <v>4934</v>
      </c>
      <c r="B2374" s="165" t="s">
        <v>4935</v>
      </c>
      <c r="C2374" s="166" t="s">
        <v>437</v>
      </c>
      <c r="D2374" s="167">
        <v>3.74</v>
      </c>
      <c r="E2374" s="167">
        <v>4.7699999999999996</v>
      </c>
      <c r="F2374" s="167">
        <v>8.51</v>
      </c>
      <c r="G2374" s="140">
        <v>9</v>
      </c>
    </row>
    <row r="2375" spans="1:7" x14ac:dyDescent="0.25">
      <c r="A2375" s="164" t="s">
        <v>4936</v>
      </c>
      <c r="B2375" s="165" t="s">
        <v>4937</v>
      </c>
      <c r="C2375" s="166"/>
      <c r="D2375" s="167"/>
      <c r="E2375" s="167"/>
      <c r="F2375" s="167"/>
      <c r="G2375" s="140">
        <v>5</v>
      </c>
    </row>
    <row r="2376" spans="1:7" x14ac:dyDescent="0.25">
      <c r="A2376" s="164" t="s">
        <v>4938</v>
      </c>
      <c r="B2376" s="165" t="s">
        <v>4939</v>
      </c>
      <c r="C2376" s="166" t="s">
        <v>327</v>
      </c>
      <c r="D2376" s="167">
        <v>8.86</v>
      </c>
      <c r="E2376" s="167">
        <v>7.23</v>
      </c>
      <c r="F2376" s="167">
        <v>16.09</v>
      </c>
      <c r="G2376" s="140">
        <v>9</v>
      </c>
    </row>
    <row r="2377" spans="1:7" ht="28.8" x14ac:dyDescent="0.25">
      <c r="A2377" s="164" t="s">
        <v>4940</v>
      </c>
      <c r="B2377" s="165" t="s">
        <v>4941</v>
      </c>
      <c r="C2377" s="166" t="s">
        <v>437</v>
      </c>
      <c r="D2377" s="167"/>
      <c r="E2377" s="167">
        <v>6.21</v>
      </c>
      <c r="F2377" s="167">
        <v>6.21</v>
      </c>
      <c r="G2377" s="140">
        <v>9</v>
      </c>
    </row>
    <row r="2378" spans="1:7" ht="28.8" x14ac:dyDescent="0.25">
      <c r="A2378" s="164" t="s">
        <v>4942</v>
      </c>
      <c r="B2378" s="165" t="s">
        <v>4943</v>
      </c>
      <c r="C2378" s="166" t="s">
        <v>437</v>
      </c>
      <c r="D2378" s="167"/>
      <c r="E2378" s="167">
        <v>12.43</v>
      </c>
      <c r="F2378" s="167">
        <v>12.43</v>
      </c>
      <c r="G2378" s="140">
        <v>9</v>
      </c>
    </row>
    <row r="2379" spans="1:7" x14ac:dyDescent="0.25">
      <c r="A2379" s="164" t="s">
        <v>4944</v>
      </c>
      <c r="B2379" s="165" t="s">
        <v>4945</v>
      </c>
      <c r="C2379" s="166"/>
      <c r="D2379" s="167"/>
      <c r="E2379" s="167"/>
      <c r="F2379" s="167"/>
      <c r="G2379" s="140">
        <v>5</v>
      </c>
    </row>
    <row r="2380" spans="1:7" ht="28.8" x14ac:dyDescent="0.25">
      <c r="A2380" s="164" t="s">
        <v>4946</v>
      </c>
      <c r="B2380" s="165" t="s">
        <v>4947</v>
      </c>
      <c r="C2380" s="166" t="s">
        <v>437</v>
      </c>
      <c r="D2380" s="167">
        <v>1.3</v>
      </c>
      <c r="E2380" s="167">
        <v>0.86</v>
      </c>
      <c r="F2380" s="167">
        <v>2.16</v>
      </c>
      <c r="G2380" s="140">
        <v>9</v>
      </c>
    </row>
    <row r="2381" spans="1:7" ht="28.8" x14ac:dyDescent="0.25">
      <c r="A2381" s="164" t="s">
        <v>182</v>
      </c>
      <c r="B2381" s="165" t="s">
        <v>4948</v>
      </c>
      <c r="C2381" s="166" t="s">
        <v>437</v>
      </c>
      <c r="D2381" s="167">
        <v>2.11</v>
      </c>
      <c r="E2381" s="167">
        <v>0.86</v>
      </c>
      <c r="F2381" s="167">
        <v>2.97</v>
      </c>
      <c r="G2381" s="140">
        <v>9</v>
      </c>
    </row>
    <row r="2382" spans="1:7" ht="28.8" x14ac:dyDescent="0.25">
      <c r="A2382" s="164" t="s">
        <v>183</v>
      </c>
      <c r="B2382" s="165" t="s">
        <v>4949</v>
      </c>
      <c r="C2382" s="166" t="s">
        <v>437</v>
      </c>
      <c r="D2382" s="167">
        <v>3.28</v>
      </c>
      <c r="E2382" s="167">
        <v>0.86</v>
      </c>
      <c r="F2382" s="167">
        <v>4.1399999999999997</v>
      </c>
      <c r="G2382" s="140">
        <v>9</v>
      </c>
    </row>
    <row r="2383" spans="1:7" ht="28.8" x14ac:dyDescent="0.25">
      <c r="A2383" s="164" t="s">
        <v>184</v>
      </c>
      <c r="B2383" s="165" t="s">
        <v>4950</v>
      </c>
      <c r="C2383" s="166" t="s">
        <v>437</v>
      </c>
      <c r="D2383" s="167">
        <v>4.58</v>
      </c>
      <c r="E2383" s="167">
        <v>0.86</v>
      </c>
      <c r="F2383" s="167">
        <v>5.44</v>
      </c>
      <c r="G2383" s="140">
        <v>9</v>
      </c>
    </row>
    <row r="2384" spans="1:7" ht="28.8" x14ac:dyDescent="0.25">
      <c r="A2384" s="164" t="s">
        <v>4951</v>
      </c>
      <c r="B2384" s="165" t="s">
        <v>4952</v>
      </c>
      <c r="C2384" s="166" t="s">
        <v>437</v>
      </c>
      <c r="D2384" s="167">
        <v>7.83</v>
      </c>
      <c r="E2384" s="167">
        <v>3.47</v>
      </c>
      <c r="F2384" s="167">
        <v>11.3</v>
      </c>
      <c r="G2384" s="140">
        <v>9</v>
      </c>
    </row>
    <row r="2385" spans="1:7" ht="28.8" x14ac:dyDescent="0.25">
      <c r="A2385" s="164" t="s">
        <v>4953</v>
      </c>
      <c r="B2385" s="165" t="s">
        <v>4954</v>
      </c>
      <c r="C2385" s="166" t="s">
        <v>437</v>
      </c>
      <c r="D2385" s="167">
        <v>12.04</v>
      </c>
      <c r="E2385" s="167">
        <v>3.91</v>
      </c>
      <c r="F2385" s="167">
        <v>15.95</v>
      </c>
      <c r="G2385" s="140">
        <v>9</v>
      </c>
    </row>
    <row r="2386" spans="1:7" ht="28.8" x14ac:dyDescent="0.25">
      <c r="A2386" s="164" t="s">
        <v>4955</v>
      </c>
      <c r="B2386" s="165" t="s">
        <v>4956</v>
      </c>
      <c r="C2386" s="166" t="s">
        <v>437</v>
      </c>
      <c r="D2386" s="167">
        <v>18.7</v>
      </c>
      <c r="E2386" s="167">
        <v>4.33</v>
      </c>
      <c r="F2386" s="167">
        <v>23.03</v>
      </c>
      <c r="G2386" s="140">
        <v>9</v>
      </c>
    </row>
    <row r="2387" spans="1:7" ht="28.8" x14ac:dyDescent="0.25">
      <c r="A2387" s="164" t="s">
        <v>185</v>
      </c>
      <c r="B2387" s="165" t="s">
        <v>4957</v>
      </c>
      <c r="C2387" s="166" t="s">
        <v>437</v>
      </c>
      <c r="D2387" s="167">
        <v>26.39</v>
      </c>
      <c r="E2387" s="167">
        <v>6.51</v>
      </c>
      <c r="F2387" s="167">
        <v>32.9</v>
      </c>
      <c r="G2387" s="140">
        <v>9</v>
      </c>
    </row>
    <row r="2388" spans="1:7" ht="28.8" x14ac:dyDescent="0.25">
      <c r="A2388" s="164" t="s">
        <v>4958</v>
      </c>
      <c r="B2388" s="165" t="s">
        <v>4959</v>
      </c>
      <c r="C2388" s="166" t="s">
        <v>437</v>
      </c>
      <c r="D2388" s="167">
        <v>37.57</v>
      </c>
      <c r="E2388" s="167">
        <v>8.68</v>
      </c>
      <c r="F2388" s="167">
        <v>46.25</v>
      </c>
      <c r="G2388" s="140">
        <v>9</v>
      </c>
    </row>
    <row r="2389" spans="1:7" ht="28.8" x14ac:dyDescent="0.25">
      <c r="A2389" s="164" t="s">
        <v>186</v>
      </c>
      <c r="B2389" s="165" t="s">
        <v>4960</v>
      </c>
      <c r="C2389" s="166" t="s">
        <v>437</v>
      </c>
      <c r="D2389" s="167">
        <v>50.36</v>
      </c>
      <c r="E2389" s="167">
        <v>10.84</v>
      </c>
      <c r="F2389" s="167">
        <v>61.2</v>
      </c>
      <c r="G2389" s="140">
        <v>9</v>
      </c>
    </row>
    <row r="2390" spans="1:7" ht="28.8" x14ac:dyDescent="0.25">
      <c r="A2390" s="164" t="s">
        <v>4961</v>
      </c>
      <c r="B2390" s="165" t="s">
        <v>4962</v>
      </c>
      <c r="C2390" s="166" t="s">
        <v>437</v>
      </c>
      <c r="D2390" s="167">
        <v>66.34</v>
      </c>
      <c r="E2390" s="167">
        <v>13.01</v>
      </c>
      <c r="F2390" s="167">
        <v>79.349999999999994</v>
      </c>
      <c r="G2390" s="140">
        <v>9</v>
      </c>
    </row>
    <row r="2391" spans="1:7" ht="28.8" x14ac:dyDescent="0.25">
      <c r="A2391" s="164" t="s">
        <v>4963</v>
      </c>
      <c r="B2391" s="165" t="s">
        <v>4964</v>
      </c>
      <c r="C2391" s="166" t="s">
        <v>437</v>
      </c>
      <c r="D2391" s="167">
        <v>86.79</v>
      </c>
      <c r="E2391" s="167">
        <v>15.18</v>
      </c>
      <c r="F2391" s="167">
        <v>101.97</v>
      </c>
      <c r="G2391" s="140">
        <v>9</v>
      </c>
    </row>
    <row r="2392" spans="1:7" ht="28.8" x14ac:dyDescent="0.25">
      <c r="A2392" s="164" t="s">
        <v>4965</v>
      </c>
      <c r="B2392" s="165" t="s">
        <v>4966</v>
      </c>
      <c r="C2392" s="166" t="s">
        <v>437</v>
      </c>
      <c r="D2392" s="167">
        <v>109.17</v>
      </c>
      <c r="E2392" s="167">
        <v>15.18</v>
      </c>
      <c r="F2392" s="167">
        <v>124.35</v>
      </c>
      <c r="G2392" s="140">
        <v>9</v>
      </c>
    </row>
    <row r="2393" spans="1:7" ht="28.8" x14ac:dyDescent="0.25">
      <c r="A2393" s="164" t="s">
        <v>4967</v>
      </c>
      <c r="B2393" s="165" t="s">
        <v>4968</v>
      </c>
      <c r="C2393" s="166" t="s">
        <v>437</v>
      </c>
      <c r="D2393" s="167">
        <v>133.76</v>
      </c>
      <c r="E2393" s="167">
        <v>17.350000000000001</v>
      </c>
      <c r="F2393" s="167">
        <v>151.11000000000001</v>
      </c>
      <c r="G2393" s="140">
        <v>9</v>
      </c>
    </row>
    <row r="2394" spans="1:7" ht="28.8" x14ac:dyDescent="0.25">
      <c r="A2394" s="164" t="s">
        <v>4969</v>
      </c>
      <c r="B2394" s="165" t="s">
        <v>4970</v>
      </c>
      <c r="C2394" s="166" t="s">
        <v>437</v>
      </c>
      <c r="D2394" s="167">
        <v>174.56</v>
      </c>
      <c r="E2394" s="167">
        <v>19.52</v>
      </c>
      <c r="F2394" s="167">
        <v>194.08</v>
      </c>
      <c r="G2394" s="140">
        <v>9</v>
      </c>
    </row>
    <row r="2395" spans="1:7" ht="28.8" x14ac:dyDescent="0.25">
      <c r="A2395" s="164" t="s">
        <v>4971</v>
      </c>
      <c r="B2395" s="165" t="s">
        <v>4972</v>
      </c>
      <c r="C2395" s="166" t="s">
        <v>437</v>
      </c>
      <c r="D2395" s="167">
        <v>4.88</v>
      </c>
      <c r="E2395" s="167">
        <v>1.74</v>
      </c>
      <c r="F2395" s="167">
        <v>6.62</v>
      </c>
      <c r="G2395" s="140">
        <v>9</v>
      </c>
    </row>
    <row r="2396" spans="1:7" ht="28.8" x14ac:dyDescent="0.25">
      <c r="A2396" s="164" t="s">
        <v>4973</v>
      </c>
      <c r="B2396" s="165" t="s">
        <v>4974</v>
      </c>
      <c r="C2396" s="166" t="s">
        <v>437</v>
      </c>
      <c r="D2396" s="167">
        <v>4.7699999999999996</v>
      </c>
      <c r="E2396" s="167">
        <v>0.86</v>
      </c>
      <c r="F2396" s="167">
        <v>5.63</v>
      </c>
      <c r="G2396" s="140">
        <v>9</v>
      </c>
    </row>
    <row r="2397" spans="1:7" ht="28.8" x14ac:dyDescent="0.25">
      <c r="A2397" s="164" t="s">
        <v>4975</v>
      </c>
      <c r="B2397" s="165" t="s">
        <v>4976</v>
      </c>
      <c r="C2397" s="166" t="s">
        <v>437</v>
      </c>
      <c r="D2397" s="167">
        <v>7.23</v>
      </c>
      <c r="E2397" s="167">
        <v>2.17</v>
      </c>
      <c r="F2397" s="167">
        <v>9.4</v>
      </c>
      <c r="G2397" s="140">
        <v>9</v>
      </c>
    </row>
    <row r="2398" spans="1:7" ht="28.8" x14ac:dyDescent="0.25">
      <c r="A2398" s="164" t="s">
        <v>4977</v>
      </c>
      <c r="B2398" s="165" t="s">
        <v>4978</v>
      </c>
      <c r="C2398" s="166" t="s">
        <v>437</v>
      </c>
      <c r="D2398" s="167">
        <v>26.19</v>
      </c>
      <c r="E2398" s="167">
        <v>4.33</v>
      </c>
      <c r="F2398" s="167">
        <v>30.52</v>
      </c>
      <c r="G2398" s="140">
        <v>9</v>
      </c>
    </row>
    <row r="2399" spans="1:7" ht="28.8" x14ac:dyDescent="0.25">
      <c r="A2399" s="164" t="s">
        <v>4979</v>
      </c>
      <c r="B2399" s="165" t="s">
        <v>4980</v>
      </c>
      <c r="C2399" s="166" t="s">
        <v>437</v>
      </c>
      <c r="D2399" s="167">
        <v>64.239999999999995</v>
      </c>
      <c r="E2399" s="167">
        <v>13.01</v>
      </c>
      <c r="F2399" s="167">
        <v>77.25</v>
      </c>
      <c r="G2399" s="140">
        <v>9</v>
      </c>
    </row>
    <row r="2400" spans="1:7" ht="28.8" x14ac:dyDescent="0.25">
      <c r="A2400" s="164" t="s">
        <v>4981</v>
      </c>
      <c r="B2400" s="165" t="s">
        <v>4982</v>
      </c>
      <c r="C2400" s="166" t="s">
        <v>437</v>
      </c>
      <c r="D2400" s="167">
        <v>93.42</v>
      </c>
      <c r="E2400" s="167">
        <v>17.350000000000001</v>
      </c>
      <c r="F2400" s="167">
        <v>110.77</v>
      </c>
      <c r="G2400" s="140">
        <v>9</v>
      </c>
    </row>
    <row r="2401" spans="1:7" ht="28.8" x14ac:dyDescent="0.25">
      <c r="A2401" s="164" t="s">
        <v>4983</v>
      </c>
      <c r="B2401" s="165" t="s">
        <v>4984</v>
      </c>
      <c r="C2401" s="166" t="s">
        <v>437</v>
      </c>
      <c r="D2401" s="167">
        <v>32.65</v>
      </c>
      <c r="E2401" s="167">
        <v>5.63</v>
      </c>
      <c r="F2401" s="167">
        <v>38.28</v>
      </c>
      <c r="G2401" s="140">
        <v>9</v>
      </c>
    </row>
    <row r="2402" spans="1:7" x14ac:dyDescent="0.25">
      <c r="A2402" s="164" t="s">
        <v>4985</v>
      </c>
      <c r="B2402" s="165" t="s">
        <v>4986</v>
      </c>
      <c r="C2402" s="166"/>
      <c r="D2402" s="167"/>
      <c r="E2402" s="167"/>
      <c r="F2402" s="167"/>
      <c r="G2402" s="140">
        <v>5</v>
      </c>
    </row>
    <row r="2403" spans="1:7" ht="28.8" x14ac:dyDescent="0.25">
      <c r="A2403" s="164" t="s">
        <v>4987</v>
      </c>
      <c r="B2403" s="165" t="s">
        <v>4988</v>
      </c>
      <c r="C2403" s="166" t="s">
        <v>437</v>
      </c>
      <c r="D2403" s="167">
        <v>4.78</v>
      </c>
      <c r="E2403" s="167">
        <v>5.21</v>
      </c>
      <c r="F2403" s="167">
        <v>9.99</v>
      </c>
      <c r="G2403" s="140">
        <v>9</v>
      </c>
    </row>
    <row r="2404" spans="1:7" ht="28.8" x14ac:dyDescent="0.25">
      <c r="A2404" s="164" t="s">
        <v>4989</v>
      </c>
      <c r="B2404" s="165" t="s">
        <v>4990</v>
      </c>
      <c r="C2404" s="166" t="s">
        <v>437</v>
      </c>
      <c r="D2404" s="167">
        <v>7.72</v>
      </c>
      <c r="E2404" s="167">
        <v>6.51</v>
      </c>
      <c r="F2404" s="167">
        <v>14.23</v>
      </c>
      <c r="G2404" s="140">
        <v>9</v>
      </c>
    </row>
    <row r="2405" spans="1:7" ht="28.8" x14ac:dyDescent="0.25">
      <c r="A2405" s="164" t="s">
        <v>4991</v>
      </c>
      <c r="B2405" s="165" t="s">
        <v>4992</v>
      </c>
      <c r="C2405" s="166" t="s">
        <v>437</v>
      </c>
      <c r="D2405" s="167">
        <v>12.36</v>
      </c>
      <c r="E2405" s="167">
        <v>7.81</v>
      </c>
      <c r="F2405" s="167">
        <v>20.170000000000002</v>
      </c>
      <c r="G2405" s="140">
        <v>9</v>
      </c>
    </row>
    <row r="2406" spans="1:7" ht="28.8" x14ac:dyDescent="0.25">
      <c r="A2406" s="164" t="s">
        <v>4993</v>
      </c>
      <c r="B2406" s="165" t="s">
        <v>4994</v>
      </c>
      <c r="C2406" s="166" t="s">
        <v>437</v>
      </c>
      <c r="D2406" s="167">
        <v>17.170000000000002</v>
      </c>
      <c r="E2406" s="167">
        <v>9.1</v>
      </c>
      <c r="F2406" s="167">
        <v>26.27</v>
      </c>
      <c r="G2406" s="140">
        <v>9</v>
      </c>
    </row>
    <row r="2407" spans="1:7" ht="28.8" x14ac:dyDescent="0.25">
      <c r="A2407" s="164" t="s">
        <v>4995</v>
      </c>
      <c r="B2407" s="165" t="s">
        <v>4996</v>
      </c>
      <c r="C2407" s="166" t="s">
        <v>437</v>
      </c>
      <c r="D2407" s="167">
        <v>15.08</v>
      </c>
      <c r="E2407" s="167">
        <v>5.21</v>
      </c>
      <c r="F2407" s="167">
        <v>20.29</v>
      </c>
      <c r="G2407" s="140">
        <v>9</v>
      </c>
    </row>
    <row r="2408" spans="1:7" ht="28.8" x14ac:dyDescent="0.25">
      <c r="A2408" s="164" t="s">
        <v>4997</v>
      </c>
      <c r="B2408" s="165" t="s">
        <v>4998</v>
      </c>
      <c r="C2408" s="166" t="s">
        <v>437</v>
      </c>
      <c r="D2408" s="167">
        <v>23.35</v>
      </c>
      <c r="E2408" s="167">
        <v>12.14</v>
      </c>
      <c r="F2408" s="167">
        <v>35.49</v>
      </c>
      <c r="G2408" s="140">
        <v>9</v>
      </c>
    </row>
    <row r="2409" spans="1:7" ht="28.8" x14ac:dyDescent="0.25">
      <c r="A2409" s="164" t="s">
        <v>4999</v>
      </c>
      <c r="B2409" s="165" t="s">
        <v>5000</v>
      </c>
      <c r="C2409" s="166"/>
      <c r="D2409" s="167"/>
      <c r="E2409" s="167"/>
      <c r="F2409" s="167"/>
      <c r="G2409" s="140">
        <v>5</v>
      </c>
    </row>
    <row r="2410" spans="1:7" ht="28.8" x14ac:dyDescent="0.25">
      <c r="A2410" s="164" t="s">
        <v>5001</v>
      </c>
      <c r="B2410" s="165" t="s">
        <v>5002</v>
      </c>
      <c r="C2410" s="166" t="s">
        <v>437</v>
      </c>
      <c r="D2410" s="167">
        <v>59.67</v>
      </c>
      <c r="E2410" s="167">
        <v>1.3</v>
      </c>
      <c r="F2410" s="167">
        <v>60.97</v>
      </c>
      <c r="G2410" s="140">
        <v>9</v>
      </c>
    </row>
    <row r="2411" spans="1:7" ht="28.8" x14ac:dyDescent="0.25">
      <c r="A2411" s="164" t="s">
        <v>5003</v>
      </c>
      <c r="B2411" s="165" t="s">
        <v>5004</v>
      </c>
      <c r="C2411" s="166" t="s">
        <v>437</v>
      </c>
      <c r="D2411" s="167">
        <v>83.24</v>
      </c>
      <c r="E2411" s="167">
        <v>1.3</v>
      </c>
      <c r="F2411" s="167">
        <v>84.54</v>
      </c>
      <c r="G2411" s="140">
        <v>9</v>
      </c>
    </row>
    <row r="2412" spans="1:7" ht="28.8" x14ac:dyDescent="0.25">
      <c r="A2412" s="164" t="s">
        <v>5005</v>
      </c>
      <c r="B2412" s="165" t="s">
        <v>5006</v>
      </c>
      <c r="C2412" s="166"/>
      <c r="D2412" s="167"/>
      <c r="E2412" s="167"/>
      <c r="F2412" s="167"/>
      <c r="G2412" s="140">
        <v>5</v>
      </c>
    </row>
    <row r="2413" spans="1:7" ht="28.8" x14ac:dyDescent="0.25">
      <c r="A2413" s="164" t="s">
        <v>5007</v>
      </c>
      <c r="B2413" s="165" t="s">
        <v>5008</v>
      </c>
      <c r="C2413" s="166" t="s">
        <v>437</v>
      </c>
      <c r="D2413" s="167">
        <v>2.21</v>
      </c>
      <c r="E2413" s="167">
        <v>1.74</v>
      </c>
      <c r="F2413" s="167">
        <v>3.95</v>
      </c>
      <c r="G2413" s="140">
        <v>9</v>
      </c>
    </row>
    <row r="2414" spans="1:7" ht="28.8" x14ac:dyDescent="0.25">
      <c r="A2414" s="164" t="s">
        <v>5009</v>
      </c>
      <c r="B2414" s="165" t="s">
        <v>5010</v>
      </c>
      <c r="C2414" s="166" t="s">
        <v>437</v>
      </c>
      <c r="D2414" s="167">
        <v>3.49</v>
      </c>
      <c r="E2414" s="167">
        <v>2.17</v>
      </c>
      <c r="F2414" s="167">
        <v>5.66</v>
      </c>
      <c r="G2414" s="140">
        <v>9</v>
      </c>
    </row>
    <row r="2415" spans="1:7" ht="28.8" x14ac:dyDescent="0.25">
      <c r="A2415" s="164" t="s">
        <v>5011</v>
      </c>
      <c r="B2415" s="165" t="s">
        <v>5012</v>
      </c>
      <c r="C2415" s="166" t="s">
        <v>437</v>
      </c>
      <c r="D2415" s="167">
        <v>4.4800000000000004</v>
      </c>
      <c r="E2415" s="167">
        <v>2.6</v>
      </c>
      <c r="F2415" s="167">
        <v>7.08</v>
      </c>
      <c r="G2415" s="140">
        <v>9</v>
      </c>
    </row>
    <row r="2416" spans="1:7" ht="28.8" x14ac:dyDescent="0.25">
      <c r="A2416" s="164" t="s">
        <v>5013</v>
      </c>
      <c r="B2416" s="165" t="s">
        <v>5014</v>
      </c>
      <c r="C2416" s="166" t="s">
        <v>437</v>
      </c>
      <c r="D2416" s="167">
        <v>6.72</v>
      </c>
      <c r="E2416" s="167">
        <v>3.03</v>
      </c>
      <c r="F2416" s="167">
        <v>9.75</v>
      </c>
      <c r="G2416" s="140">
        <v>9</v>
      </c>
    </row>
    <row r="2417" spans="1:7" ht="28.8" x14ac:dyDescent="0.25">
      <c r="A2417" s="164" t="s">
        <v>5015</v>
      </c>
      <c r="B2417" s="165" t="s">
        <v>5016</v>
      </c>
      <c r="C2417" s="166" t="s">
        <v>437</v>
      </c>
      <c r="D2417" s="167">
        <v>10.199999999999999</v>
      </c>
      <c r="E2417" s="167">
        <v>3.47</v>
      </c>
      <c r="F2417" s="167">
        <v>13.67</v>
      </c>
      <c r="G2417" s="140">
        <v>9</v>
      </c>
    </row>
    <row r="2418" spans="1:7" ht="28.8" x14ac:dyDescent="0.25">
      <c r="A2418" s="164" t="s">
        <v>5017</v>
      </c>
      <c r="B2418" s="165" t="s">
        <v>5018</v>
      </c>
      <c r="C2418" s="166" t="s">
        <v>437</v>
      </c>
      <c r="D2418" s="167">
        <v>15.06</v>
      </c>
      <c r="E2418" s="167">
        <v>3.91</v>
      </c>
      <c r="F2418" s="167">
        <v>18.97</v>
      </c>
      <c r="G2418" s="140">
        <v>9</v>
      </c>
    </row>
    <row r="2419" spans="1:7" ht="28.8" x14ac:dyDescent="0.25">
      <c r="A2419" s="164" t="s">
        <v>5019</v>
      </c>
      <c r="B2419" s="165" t="s">
        <v>5020</v>
      </c>
      <c r="C2419" s="166" t="s">
        <v>437</v>
      </c>
      <c r="D2419" s="167">
        <v>24.46</v>
      </c>
      <c r="E2419" s="167">
        <v>4.33</v>
      </c>
      <c r="F2419" s="167">
        <v>28.79</v>
      </c>
      <c r="G2419" s="140">
        <v>9</v>
      </c>
    </row>
    <row r="2420" spans="1:7" ht="28.8" x14ac:dyDescent="0.25">
      <c r="A2420" s="164" t="s">
        <v>5021</v>
      </c>
      <c r="B2420" s="165" t="s">
        <v>5022</v>
      </c>
      <c r="C2420" s="166" t="s">
        <v>437</v>
      </c>
      <c r="D2420" s="167">
        <v>31.94</v>
      </c>
      <c r="E2420" s="167">
        <v>6.51</v>
      </c>
      <c r="F2420" s="167">
        <v>38.450000000000003</v>
      </c>
      <c r="G2420" s="140">
        <v>9</v>
      </c>
    </row>
    <row r="2421" spans="1:7" ht="28.8" x14ac:dyDescent="0.25">
      <c r="A2421" s="164" t="s">
        <v>5023</v>
      </c>
      <c r="B2421" s="165" t="s">
        <v>5024</v>
      </c>
      <c r="C2421" s="166" t="s">
        <v>437</v>
      </c>
      <c r="D2421" s="167">
        <v>49.75</v>
      </c>
      <c r="E2421" s="167">
        <v>8.68</v>
      </c>
      <c r="F2421" s="167">
        <v>58.43</v>
      </c>
      <c r="G2421" s="140">
        <v>9</v>
      </c>
    </row>
    <row r="2422" spans="1:7" ht="28.8" x14ac:dyDescent="0.25">
      <c r="A2422" s="164" t="s">
        <v>5025</v>
      </c>
      <c r="B2422" s="165" t="s">
        <v>5026</v>
      </c>
      <c r="C2422" s="166" t="s">
        <v>437</v>
      </c>
      <c r="D2422" s="167">
        <v>59.16</v>
      </c>
      <c r="E2422" s="167">
        <v>10.84</v>
      </c>
      <c r="F2422" s="167">
        <v>70</v>
      </c>
      <c r="G2422" s="140">
        <v>9</v>
      </c>
    </row>
    <row r="2423" spans="1:7" ht="28.8" x14ac:dyDescent="0.25">
      <c r="A2423" s="164" t="s">
        <v>5027</v>
      </c>
      <c r="B2423" s="165" t="s">
        <v>5028</v>
      </c>
      <c r="C2423" s="166" t="s">
        <v>437</v>
      </c>
      <c r="D2423" s="167">
        <v>83.87</v>
      </c>
      <c r="E2423" s="167">
        <v>13.01</v>
      </c>
      <c r="F2423" s="167">
        <v>96.88</v>
      </c>
      <c r="G2423" s="140">
        <v>9</v>
      </c>
    </row>
    <row r="2424" spans="1:7" ht="28.8" x14ac:dyDescent="0.25">
      <c r="A2424" s="164" t="s">
        <v>5029</v>
      </c>
      <c r="B2424" s="165" t="s">
        <v>5030</v>
      </c>
      <c r="C2424" s="166" t="s">
        <v>437</v>
      </c>
      <c r="D2424" s="167">
        <v>113.78</v>
      </c>
      <c r="E2424" s="167">
        <v>15.18</v>
      </c>
      <c r="F2424" s="167">
        <v>128.96</v>
      </c>
      <c r="G2424" s="140">
        <v>9</v>
      </c>
    </row>
    <row r="2425" spans="1:7" ht="28.8" x14ac:dyDescent="0.25">
      <c r="A2425" s="164" t="s">
        <v>5031</v>
      </c>
      <c r="B2425" s="165" t="s">
        <v>5032</v>
      </c>
      <c r="C2425" s="166" t="s">
        <v>437</v>
      </c>
      <c r="D2425" s="167">
        <v>133.72999999999999</v>
      </c>
      <c r="E2425" s="167">
        <v>17.350000000000001</v>
      </c>
      <c r="F2425" s="167">
        <v>151.08000000000001</v>
      </c>
      <c r="G2425" s="140">
        <v>9</v>
      </c>
    </row>
    <row r="2426" spans="1:7" ht="28.8" x14ac:dyDescent="0.25">
      <c r="A2426" s="164" t="s">
        <v>5033</v>
      </c>
      <c r="B2426" s="165" t="s">
        <v>5034</v>
      </c>
      <c r="C2426" s="166" t="s">
        <v>437</v>
      </c>
      <c r="D2426" s="167">
        <v>164.52</v>
      </c>
      <c r="E2426" s="167">
        <v>19.52</v>
      </c>
      <c r="F2426" s="167">
        <v>184.04</v>
      </c>
      <c r="G2426" s="140">
        <v>9</v>
      </c>
    </row>
    <row r="2427" spans="1:7" ht="28.8" x14ac:dyDescent="0.25">
      <c r="A2427" s="164" t="s">
        <v>5035</v>
      </c>
      <c r="B2427" s="165" t="s">
        <v>5036</v>
      </c>
      <c r="C2427" s="166" t="s">
        <v>437</v>
      </c>
      <c r="D2427" s="167">
        <v>195.48</v>
      </c>
      <c r="E2427" s="167">
        <v>21.69</v>
      </c>
      <c r="F2427" s="167">
        <v>217.17</v>
      </c>
      <c r="G2427" s="140">
        <v>9</v>
      </c>
    </row>
    <row r="2428" spans="1:7" x14ac:dyDescent="0.25">
      <c r="A2428" s="164" t="s">
        <v>5037</v>
      </c>
      <c r="B2428" s="165" t="s">
        <v>5038</v>
      </c>
      <c r="C2428" s="166"/>
      <c r="D2428" s="167"/>
      <c r="E2428" s="167"/>
      <c r="F2428" s="167"/>
      <c r="G2428" s="140">
        <v>5</v>
      </c>
    </row>
    <row r="2429" spans="1:7" ht="28.8" x14ac:dyDescent="0.25">
      <c r="A2429" s="164" t="s">
        <v>5039</v>
      </c>
      <c r="B2429" s="165" t="s">
        <v>5040</v>
      </c>
      <c r="C2429" s="166" t="s">
        <v>437</v>
      </c>
      <c r="D2429" s="167">
        <v>4.88</v>
      </c>
      <c r="E2429" s="167">
        <v>2.17</v>
      </c>
      <c r="F2429" s="167">
        <v>7.05</v>
      </c>
      <c r="G2429" s="140">
        <v>9</v>
      </c>
    </row>
    <row r="2430" spans="1:7" x14ac:dyDescent="0.25">
      <c r="A2430" s="164" t="s">
        <v>5041</v>
      </c>
      <c r="B2430" s="165" t="s">
        <v>5042</v>
      </c>
      <c r="C2430" s="166" t="s">
        <v>437</v>
      </c>
      <c r="D2430" s="167">
        <v>7.71</v>
      </c>
      <c r="E2430" s="167">
        <v>4.33</v>
      </c>
      <c r="F2430" s="167">
        <v>12.04</v>
      </c>
      <c r="G2430" s="140">
        <v>9</v>
      </c>
    </row>
    <row r="2431" spans="1:7" x14ac:dyDescent="0.25">
      <c r="A2431" s="164" t="s">
        <v>5043</v>
      </c>
      <c r="B2431" s="165" t="s">
        <v>5044</v>
      </c>
      <c r="C2431" s="166" t="s">
        <v>437</v>
      </c>
      <c r="D2431" s="167">
        <v>10.47</v>
      </c>
      <c r="E2431" s="167">
        <v>4.33</v>
      </c>
      <c r="F2431" s="167">
        <v>14.8</v>
      </c>
      <c r="G2431" s="140">
        <v>9</v>
      </c>
    </row>
    <row r="2432" spans="1:7" ht="28.8" x14ac:dyDescent="0.25">
      <c r="A2432" s="164" t="s">
        <v>5045</v>
      </c>
      <c r="B2432" s="165" t="s">
        <v>5046</v>
      </c>
      <c r="C2432" s="166" t="s">
        <v>437</v>
      </c>
      <c r="D2432" s="167">
        <v>17.63</v>
      </c>
      <c r="E2432" s="167">
        <v>4.33</v>
      </c>
      <c r="F2432" s="167">
        <v>21.96</v>
      </c>
      <c r="G2432" s="140">
        <v>9</v>
      </c>
    </row>
    <row r="2433" spans="1:7" ht="28.8" x14ac:dyDescent="0.25">
      <c r="A2433" s="164" t="s">
        <v>5047</v>
      </c>
      <c r="B2433" s="165" t="s">
        <v>5048</v>
      </c>
      <c r="C2433" s="166" t="s">
        <v>437</v>
      </c>
      <c r="D2433" s="167">
        <v>19.38</v>
      </c>
      <c r="E2433" s="167">
        <v>4.33</v>
      </c>
      <c r="F2433" s="167">
        <v>23.71</v>
      </c>
      <c r="G2433" s="140">
        <v>9</v>
      </c>
    </row>
    <row r="2434" spans="1:7" ht="28.8" x14ac:dyDescent="0.25">
      <c r="A2434" s="164" t="s">
        <v>5049</v>
      </c>
      <c r="B2434" s="165" t="s">
        <v>5050</v>
      </c>
      <c r="C2434" s="166"/>
      <c r="D2434" s="167"/>
      <c r="E2434" s="167"/>
      <c r="F2434" s="167"/>
      <c r="G2434" s="140">
        <v>5</v>
      </c>
    </row>
    <row r="2435" spans="1:7" ht="28.8" x14ac:dyDescent="0.25">
      <c r="A2435" s="164" t="s">
        <v>5051</v>
      </c>
      <c r="B2435" s="165" t="s">
        <v>5052</v>
      </c>
      <c r="C2435" s="166" t="s">
        <v>437</v>
      </c>
      <c r="D2435" s="167">
        <v>1.38</v>
      </c>
      <c r="E2435" s="167">
        <v>1.74</v>
      </c>
      <c r="F2435" s="167">
        <v>3.12</v>
      </c>
      <c r="G2435" s="140">
        <v>9</v>
      </c>
    </row>
    <row r="2436" spans="1:7" ht="28.8" x14ac:dyDescent="0.25">
      <c r="A2436" s="164" t="s">
        <v>5053</v>
      </c>
      <c r="B2436" s="165" t="s">
        <v>5054</v>
      </c>
      <c r="C2436" s="166" t="s">
        <v>437</v>
      </c>
      <c r="D2436" s="167">
        <v>2.1</v>
      </c>
      <c r="E2436" s="167">
        <v>2.17</v>
      </c>
      <c r="F2436" s="167">
        <v>4.2699999999999996</v>
      </c>
      <c r="G2436" s="140">
        <v>9</v>
      </c>
    </row>
    <row r="2437" spans="1:7" ht="28.8" x14ac:dyDescent="0.25">
      <c r="A2437" s="164" t="s">
        <v>5055</v>
      </c>
      <c r="B2437" s="165" t="s">
        <v>5056</v>
      </c>
      <c r="C2437" s="166" t="s">
        <v>437</v>
      </c>
      <c r="D2437" s="167">
        <v>3.4</v>
      </c>
      <c r="E2437" s="167">
        <v>2.6</v>
      </c>
      <c r="F2437" s="167">
        <v>6</v>
      </c>
      <c r="G2437" s="140">
        <v>9</v>
      </c>
    </row>
    <row r="2438" spans="1:7" ht="28.8" x14ac:dyDescent="0.25">
      <c r="A2438" s="164" t="s">
        <v>5057</v>
      </c>
      <c r="B2438" s="165" t="s">
        <v>5058</v>
      </c>
      <c r="C2438" s="166" t="s">
        <v>437</v>
      </c>
      <c r="D2438" s="167">
        <v>5.21</v>
      </c>
      <c r="E2438" s="167">
        <v>3.03</v>
      </c>
      <c r="F2438" s="167">
        <v>8.24</v>
      </c>
      <c r="G2438" s="140">
        <v>9</v>
      </c>
    </row>
    <row r="2439" spans="1:7" ht="28.8" x14ac:dyDescent="0.25">
      <c r="A2439" s="164" t="s">
        <v>5059</v>
      </c>
      <c r="B2439" s="165" t="s">
        <v>5060</v>
      </c>
      <c r="C2439" s="166" t="s">
        <v>437</v>
      </c>
      <c r="D2439" s="167">
        <v>8.9</v>
      </c>
      <c r="E2439" s="167">
        <v>3.47</v>
      </c>
      <c r="F2439" s="167">
        <v>12.37</v>
      </c>
      <c r="G2439" s="140">
        <v>9</v>
      </c>
    </row>
    <row r="2440" spans="1:7" x14ac:dyDescent="0.25">
      <c r="A2440" s="164" t="s">
        <v>5061</v>
      </c>
      <c r="B2440" s="165" t="s">
        <v>5062</v>
      </c>
      <c r="C2440" s="166"/>
      <c r="D2440" s="167"/>
      <c r="E2440" s="167"/>
      <c r="F2440" s="167"/>
      <c r="G2440" s="140">
        <v>5</v>
      </c>
    </row>
    <row r="2441" spans="1:7" x14ac:dyDescent="0.25">
      <c r="A2441" s="164" t="s">
        <v>5063</v>
      </c>
      <c r="B2441" s="165" t="s">
        <v>5064</v>
      </c>
      <c r="C2441" s="166" t="s">
        <v>437</v>
      </c>
      <c r="D2441" s="167">
        <v>4.16</v>
      </c>
      <c r="E2441" s="167">
        <v>10.84</v>
      </c>
      <c r="F2441" s="167">
        <v>15</v>
      </c>
      <c r="G2441" s="140">
        <v>9</v>
      </c>
    </row>
    <row r="2442" spans="1:7" ht="28.8" x14ac:dyDescent="0.25">
      <c r="A2442" s="164" t="s">
        <v>5065</v>
      </c>
      <c r="B2442" s="165" t="s">
        <v>187</v>
      </c>
      <c r="C2442" s="166"/>
      <c r="D2442" s="167"/>
      <c r="E2442" s="167"/>
      <c r="F2442" s="167"/>
      <c r="G2442" s="140">
        <v>2</v>
      </c>
    </row>
    <row r="2443" spans="1:7" x14ac:dyDescent="0.25">
      <c r="A2443" s="164" t="s">
        <v>5066</v>
      </c>
      <c r="B2443" s="165" t="s">
        <v>5067</v>
      </c>
      <c r="C2443" s="166"/>
      <c r="D2443" s="167"/>
      <c r="E2443" s="167"/>
      <c r="F2443" s="167"/>
      <c r="G2443" s="140">
        <v>5</v>
      </c>
    </row>
    <row r="2444" spans="1:7" x14ac:dyDescent="0.25">
      <c r="A2444" s="164" t="s">
        <v>5068</v>
      </c>
      <c r="B2444" s="165" t="s">
        <v>5069</v>
      </c>
      <c r="C2444" s="166" t="s">
        <v>327</v>
      </c>
      <c r="D2444" s="167">
        <v>2</v>
      </c>
      <c r="E2444" s="167">
        <v>10.84</v>
      </c>
      <c r="F2444" s="167">
        <v>12.84</v>
      </c>
      <c r="G2444" s="140">
        <v>9</v>
      </c>
    </row>
    <row r="2445" spans="1:7" x14ac:dyDescent="0.25">
      <c r="A2445" s="164" t="s">
        <v>5070</v>
      </c>
      <c r="B2445" s="165" t="s">
        <v>5071</v>
      </c>
      <c r="C2445" s="166" t="s">
        <v>327</v>
      </c>
      <c r="D2445" s="167">
        <v>3.49</v>
      </c>
      <c r="E2445" s="167">
        <v>10.84</v>
      </c>
      <c r="F2445" s="167">
        <v>14.33</v>
      </c>
      <c r="G2445" s="140">
        <v>9</v>
      </c>
    </row>
    <row r="2446" spans="1:7" x14ac:dyDescent="0.25">
      <c r="A2446" s="164" t="s">
        <v>5072</v>
      </c>
      <c r="B2446" s="165" t="s">
        <v>5073</v>
      </c>
      <c r="C2446" s="166" t="s">
        <v>327</v>
      </c>
      <c r="D2446" s="167">
        <v>3.49</v>
      </c>
      <c r="E2446" s="167">
        <v>13.01</v>
      </c>
      <c r="F2446" s="167">
        <v>16.5</v>
      </c>
      <c r="G2446" s="140">
        <v>9</v>
      </c>
    </row>
    <row r="2447" spans="1:7" x14ac:dyDescent="0.25">
      <c r="A2447" s="164" t="s">
        <v>5074</v>
      </c>
      <c r="B2447" s="165" t="s">
        <v>5075</v>
      </c>
      <c r="C2447" s="166" t="s">
        <v>327</v>
      </c>
      <c r="D2447" s="167">
        <v>2.02</v>
      </c>
      <c r="E2447" s="167">
        <v>10.84</v>
      </c>
      <c r="F2447" s="167">
        <v>12.86</v>
      </c>
      <c r="G2447" s="140">
        <v>9</v>
      </c>
    </row>
    <row r="2448" spans="1:7" x14ac:dyDescent="0.25">
      <c r="A2448" s="164" t="s">
        <v>5076</v>
      </c>
      <c r="B2448" s="165" t="s">
        <v>5077</v>
      </c>
      <c r="C2448" s="166"/>
      <c r="D2448" s="167"/>
      <c r="E2448" s="167"/>
      <c r="F2448" s="167"/>
      <c r="G2448" s="140">
        <v>5</v>
      </c>
    </row>
    <row r="2449" spans="1:7" x14ac:dyDescent="0.25">
      <c r="A2449" s="164" t="s">
        <v>5078</v>
      </c>
      <c r="B2449" s="165" t="s">
        <v>5079</v>
      </c>
      <c r="C2449" s="166" t="s">
        <v>327</v>
      </c>
      <c r="D2449" s="167">
        <v>33.4</v>
      </c>
      <c r="E2449" s="167">
        <v>34.69</v>
      </c>
      <c r="F2449" s="167">
        <v>68.09</v>
      </c>
      <c r="G2449" s="140">
        <v>9</v>
      </c>
    </row>
    <row r="2450" spans="1:7" ht="28.8" x14ac:dyDescent="0.25">
      <c r="A2450" s="164" t="s">
        <v>5080</v>
      </c>
      <c r="B2450" s="165" t="s">
        <v>5081</v>
      </c>
      <c r="C2450" s="166" t="s">
        <v>327</v>
      </c>
      <c r="D2450" s="167">
        <v>13.17</v>
      </c>
      <c r="E2450" s="167">
        <v>13.01</v>
      </c>
      <c r="F2450" s="167">
        <v>26.18</v>
      </c>
      <c r="G2450" s="140">
        <v>9</v>
      </c>
    </row>
    <row r="2451" spans="1:7" ht="28.8" x14ac:dyDescent="0.25">
      <c r="A2451" s="164" t="s">
        <v>5082</v>
      </c>
      <c r="B2451" s="165" t="s">
        <v>5083</v>
      </c>
      <c r="C2451" s="166" t="s">
        <v>327</v>
      </c>
      <c r="D2451" s="167">
        <v>16.73</v>
      </c>
      <c r="E2451" s="167">
        <v>13.01</v>
      </c>
      <c r="F2451" s="167">
        <v>29.74</v>
      </c>
      <c r="G2451" s="140">
        <v>9</v>
      </c>
    </row>
    <row r="2452" spans="1:7" ht="28.8" x14ac:dyDescent="0.25">
      <c r="A2452" s="164" t="s">
        <v>5084</v>
      </c>
      <c r="B2452" s="165" t="s">
        <v>5085</v>
      </c>
      <c r="C2452" s="166" t="s">
        <v>327</v>
      </c>
      <c r="D2452" s="167">
        <v>26.04</v>
      </c>
      <c r="E2452" s="167">
        <v>13.01</v>
      </c>
      <c r="F2452" s="167">
        <v>39.049999999999997</v>
      </c>
      <c r="G2452" s="140">
        <v>9</v>
      </c>
    </row>
    <row r="2453" spans="1:7" ht="28.8" x14ac:dyDescent="0.25">
      <c r="A2453" s="164" t="s">
        <v>5086</v>
      </c>
      <c r="B2453" s="165" t="s">
        <v>5087</v>
      </c>
      <c r="C2453" s="166" t="s">
        <v>327</v>
      </c>
      <c r="D2453" s="167">
        <v>57</v>
      </c>
      <c r="E2453" s="167">
        <v>17.350000000000001</v>
      </c>
      <c r="F2453" s="167">
        <v>74.349999999999994</v>
      </c>
      <c r="G2453" s="140">
        <v>9</v>
      </c>
    </row>
    <row r="2454" spans="1:7" ht="28.8" x14ac:dyDescent="0.25">
      <c r="A2454" s="164" t="s">
        <v>5088</v>
      </c>
      <c r="B2454" s="165" t="s">
        <v>5089</v>
      </c>
      <c r="C2454" s="166" t="s">
        <v>327</v>
      </c>
      <c r="D2454" s="167">
        <v>113.46</v>
      </c>
      <c r="E2454" s="167">
        <v>17.350000000000001</v>
      </c>
      <c r="F2454" s="167">
        <v>130.81</v>
      </c>
      <c r="G2454" s="140">
        <v>9</v>
      </c>
    </row>
    <row r="2455" spans="1:7" ht="28.8" x14ac:dyDescent="0.25">
      <c r="A2455" s="164" t="s">
        <v>5090</v>
      </c>
      <c r="B2455" s="165" t="s">
        <v>5091</v>
      </c>
      <c r="C2455" s="166" t="s">
        <v>327</v>
      </c>
      <c r="D2455" s="167">
        <v>214.19</v>
      </c>
      <c r="E2455" s="167">
        <v>21.69</v>
      </c>
      <c r="F2455" s="167">
        <v>235.88</v>
      </c>
      <c r="G2455" s="140">
        <v>9</v>
      </c>
    </row>
    <row r="2456" spans="1:7" ht="28.8" x14ac:dyDescent="0.25">
      <c r="A2456" s="164" t="s">
        <v>5092</v>
      </c>
      <c r="B2456" s="165" t="s">
        <v>5093</v>
      </c>
      <c r="C2456" s="166" t="s">
        <v>327</v>
      </c>
      <c r="D2456" s="167">
        <v>188.79</v>
      </c>
      <c r="E2456" s="167">
        <v>13.01</v>
      </c>
      <c r="F2456" s="167">
        <v>201.8</v>
      </c>
      <c r="G2456" s="140">
        <v>9</v>
      </c>
    </row>
    <row r="2457" spans="1:7" ht="28.8" x14ac:dyDescent="0.25">
      <c r="A2457" s="164" t="s">
        <v>5094</v>
      </c>
      <c r="B2457" s="165" t="s">
        <v>5095</v>
      </c>
      <c r="C2457" s="166" t="s">
        <v>327</v>
      </c>
      <c r="D2457" s="167">
        <v>485.58</v>
      </c>
      <c r="E2457" s="167">
        <v>13.01</v>
      </c>
      <c r="F2457" s="167">
        <v>498.59</v>
      </c>
      <c r="G2457" s="140">
        <v>9</v>
      </c>
    </row>
    <row r="2458" spans="1:7" ht="28.8" x14ac:dyDescent="0.25">
      <c r="A2458" s="164" t="s">
        <v>5096</v>
      </c>
      <c r="B2458" s="165" t="s">
        <v>5097</v>
      </c>
      <c r="C2458" s="166" t="s">
        <v>327</v>
      </c>
      <c r="D2458" s="167">
        <v>559.28</v>
      </c>
      <c r="E2458" s="167">
        <v>13.01</v>
      </c>
      <c r="F2458" s="167">
        <v>572.29</v>
      </c>
      <c r="G2458" s="140">
        <v>9</v>
      </c>
    </row>
    <row r="2459" spans="1:7" ht="28.8" x14ac:dyDescent="0.25">
      <c r="A2459" s="164" t="s">
        <v>5098</v>
      </c>
      <c r="B2459" s="165" t="s">
        <v>5099</v>
      </c>
      <c r="C2459" s="166" t="s">
        <v>327</v>
      </c>
      <c r="D2459" s="167">
        <v>1483.28</v>
      </c>
      <c r="E2459" s="167">
        <v>17.350000000000001</v>
      </c>
      <c r="F2459" s="167">
        <v>1500.63</v>
      </c>
      <c r="G2459" s="140">
        <v>9</v>
      </c>
    </row>
    <row r="2460" spans="1:7" ht="28.8" x14ac:dyDescent="0.25">
      <c r="A2460" s="164" t="s">
        <v>5100</v>
      </c>
      <c r="B2460" s="165" t="s">
        <v>5101</v>
      </c>
      <c r="C2460" s="166" t="s">
        <v>327</v>
      </c>
      <c r="D2460" s="167">
        <v>21.92</v>
      </c>
      <c r="E2460" s="167">
        <v>13.01</v>
      </c>
      <c r="F2460" s="167">
        <v>34.93</v>
      </c>
      <c r="G2460" s="140">
        <v>9</v>
      </c>
    </row>
    <row r="2461" spans="1:7" ht="28.8" x14ac:dyDescent="0.25">
      <c r="A2461" s="164" t="s">
        <v>5102</v>
      </c>
      <c r="B2461" s="165" t="s">
        <v>5103</v>
      </c>
      <c r="C2461" s="166" t="s">
        <v>327</v>
      </c>
      <c r="D2461" s="167">
        <v>73.94</v>
      </c>
      <c r="E2461" s="167">
        <v>13.01</v>
      </c>
      <c r="F2461" s="167">
        <v>86.95</v>
      </c>
      <c r="G2461" s="140">
        <v>9</v>
      </c>
    </row>
    <row r="2462" spans="1:7" ht="28.8" x14ac:dyDescent="0.25">
      <c r="A2462" s="164" t="s">
        <v>5104</v>
      </c>
      <c r="B2462" s="165" t="s">
        <v>5105</v>
      </c>
      <c r="C2462" s="166" t="s">
        <v>327</v>
      </c>
      <c r="D2462" s="167">
        <v>188.45</v>
      </c>
      <c r="E2462" s="167">
        <v>17.350000000000001</v>
      </c>
      <c r="F2462" s="167">
        <v>205.8</v>
      </c>
      <c r="G2462" s="140">
        <v>9</v>
      </c>
    </row>
    <row r="2463" spans="1:7" x14ac:dyDescent="0.25">
      <c r="A2463" s="164" t="s">
        <v>5106</v>
      </c>
      <c r="B2463" s="165" t="s">
        <v>5107</v>
      </c>
      <c r="C2463" s="166"/>
      <c r="D2463" s="167"/>
      <c r="E2463" s="167"/>
      <c r="F2463" s="167"/>
      <c r="G2463" s="140">
        <v>5</v>
      </c>
    </row>
    <row r="2464" spans="1:7" x14ac:dyDescent="0.25">
      <c r="A2464" s="164" t="s">
        <v>188</v>
      </c>
      <c r="B2464" s="165" t="s">
        <v>5108</v>
      </c>
      <c r="C2464" s="166" t="s">
        <v>640</v>
      </c>
      <c r="D2464" s="167">
        <v>26.22</v>
      </c>
      <c r="E2464" s="167">
        <v>13.01</v>
      </c>
      <c r="F2464" s="167">
        <v>39.229999999999997</v>
      </c>
      <c r="G2464" s="140">
        <v>9</v>
      </c>
    </row>
    <row r="2465" spans="1:7" x14ac:dyDescent="0.25">
      <c r="A2465" s="164" t="s">
        <v>189</v>
      </c>
      <c r="B2465" s="165" t="s">
        <v>5109</v>
      </c>
      <c r="C2465" s="166" t="s">
        <v>327</v>
      </c>
      <c r="D2465" s="167">
        <v>28.5</v>
      </c>
      <c r="E2465" s="167">
        <v>13.01</v>
      </c>
      <c r="F2465" s="167">
        <v>41.51</v>
      </c>
      <c r="G2465" s="140">
        <v>9</v>
      </c>
    </row>
    <row r="2466" spans="1:7" x14ac:dyDescent="0.25">
      <c r="A2466" s="164" t="s">
        <v>190</v>
      </c>
      <c r="B2466" s="165" t="s">
        <v>5110</v>
      </c>
      <c r="C2466" s="166" t="s">
        <v>327</v>
      </c>
      <c r="D2466" s="167">
        <v>59.42</v>
      </c>
      <c r="E2466" s="167">
        <v>13.01</v>
      </c>
      <c r="F2466" s="167">
        <v>72.430000000000007</v>
      </c>
      <c r="G2466" s="140">
        <v>9</v>
      </c>
    </row>
    <row r="2467" spans="1:7" x14ac:dyDescent="0.25">
      <c r="A2467" s="164" t="s">
        <v>5111</v>
      </c>
      <c r="B2467" s="165" t="s">
        <v>5112</v>
      </c>
      <c r="C2467" s="166" t="s">
        <v>640</v>
      </c>
      <c r="D2467" s="167">
        <v>261.20999999999998</v>
      </c>
      <c r="E2467" s="167">
        <v>13.01</v>
      </c>
      <c r="F2467" s="167">
        <v>274.22000000000003</v>
      </c>
      <c r="G2467" s="140">
        <v>9</v>
      </c>
    </row>
    <row r="2468" spans="1:7" x14ac:dyDescent="0.25">
      <c r="A2468" s="164" t="s">
        <v>5113</v>
      </c>
      <c r="B2468" s="165" t="s">
        <v>5114</v>
      </c>
      <c r="C2468" s="166" t="s">
        <v>640</v>
      </c>
      <c r="D2468" s="167">
        <v>239.46</v>
      </c>
      <c r="E2468" s="167">
        <v>13.01</v>
      </c>
      <c r="F2468" s="167">
        <v>252.47</v>
      </c>
      <c r="G2468" s="140">
        <v>9</v>
      </c>
    </row>
    <row r="2469" spans="1:7" x14ac:dyDescent="0.25">
      <c r="A2469" s="164" t="s">
        <v>5115</v>
      </c>
      <c r="B2469" s="165" t="s">
        <v>5116</v>
      </c>
      <c r="C2469" s="166" t="s">
        <v>640</v>
      </c>
      <c r="D2469" s="167">
        <v>17.21</v>
      </c>
      <c r="E2469" s="167">
        <v>13.01</v>
      </c>
      <c r="F2469" s="167">
        <v>30.22</v>
      </c>
      <c r="G2469" s="140">
        <v>9</v>
      </c>
    </row>
    <row r="2470" spans="1:7" x14ac:dyDescent="0.25">
      <c r="A2470" s="164" t="s">
        <v>5117</v>
      </c>
      <c r="B2470" s="165" t="s">
        <v>5118</v>
      </c>
      <c r="C2470" s="166" t="s">
        <v>640</v>
      </c>
      <c r="D2470" s="167">
        <v>284.89</v>
      </c>
      <c r="E2470" s="167">
        <v>13.01</v>
      </c>
      <c r="F2470" s="167">
        <v>297.89999999999998</v>
      </c>
      <c r="G2470" s="140">
        <v>9</v>
      </c>
    </row>
    <row r="2471" spans="1:7" ht="28.8" x14ac:dyDescent="0.25">
      <c r="A2471" s="164" t="s">
        <v>5119</v>
      </c>
      <c r="B2471" s="165" t="s">
        <v>5120</v>
      </c>
      <c r="C2471" s="166" t="s">
        <v>327</v>
      </c>
      <c r="D2471" s="167">
        <v>16.690000000000001</v>
      </c>
      <c r="E2471" s="167">
        <v>13.01</v>
      </c>
      <c r="F2471" s="167">
        <v>29.7</v>
      </c>
      <c r="G2471" s="140">
        <v>9</v>
      </c>
    </row>
    <row r="2472" spans="1:7" x14ac:dyDescent="0.25">
      <c r="A2472" s="164" t="s">
        <v>191</v>
      </c>
      <c r="B2472" s="165" t="s">
        <v>5121</v>
      </c>
      <c r="C2472" s="166" t="s">
        <v>640</v>
      </c>
      <c r="D2472" s="167">
        <v>11.1</v>
      </c>
      <c r="E2472" s="167">
        <v>13.01</v>
      </c>
      <c r="F2472" s="167">
        <v>24.11</v>
      </c>
      <c r="G2472" s="140">
        <v>9</v>
      </c>
    </row>
    <row r="2473" spans="1:7" x14ac:dyDescent="0.25">
      <c r="A2473" s="164" t="s">
        <v>192</v>
      </c>
      <c r="B2473" s="165" t="s">
        <v>5122</v>
      </c>
      <c r="C2473" s="166" t="s">
        <v>640</v>
      </c>
      <c r="D2473" s="167">
        <v>16.920000000000002</v>
      </c>
      <c r="E2473" s="167">
        <v>13.01</v>
      </c>
      <c r="F2473" s="167">
        <v>29.93</v>
      </c>
      <c r="G2473" s="140">
        <v>9</v>
      </c>
    </row>
    <row r="2474" spans="1:7" x14ac:dyDescent="0.25">
      <c r="A2474" s="164" t="s">
        <v>193</v>
      </c>
      <c r="B2474" s="165" t="s">
        <v>5123</v>
      </c>
      <c r="C2474" s="166" t="s">
        <v>640</v>
      </c>
      <c r="D2474" s="167">
        <v>21.69</v>
      </c>
      <c r="E2474" s="167">
        <v>13.01</v>
      </c>
      <c r="F2474" s="167">
        <v>34.700000000000003</v>
      </c>
      <c r="G2474" s="140">
        <v>9</v>
      </c>
    </row>
    <row r="2475" spans="1:7" x14ac:dyDescent="0.25">
      <c r="A2475" s="164" t="s">
        <v>194</v>
      </c>
      <c r="B2475" s="165" t="s">
        <v>5124</v>
      </c>
      <c r="C2475" s="166" t="s">
        <v>640</v>
      </c>
      <c r="D2475" s="167">
        <v>20</v>
      </c>
      <c r="E2475" s="167">
        <v>13.01</v>
      </c>
      <c r="F2475" s="167">
        <v>33.01</v>
      </c>
      <c r="G2475" s="140">
        <v>9</v>
      </c>
    </row>
    <row r="2476" spans="1:7" ht="28.8" x14ac:dyDescent="0.25">
      <c r="A2476" s="164" t="s">
        <v>5125</v>
      </c>
      <c r="B2476" s="165" t="s">
        <v>5126</v>
      </c>
      <c r="C2476" s="166" t="s">
        <v>640</v>
      </c>
      <c r="D2476" s="167">
        <v>21.78</v>
      </c>
      <c r="E2476" s="167">
        <v>13.01</v>
      </c>
      <c r="F2476" s="167">
        <v>34.79</v>
      </c>
      <c r="G2476" s="140">
        <v>9</v>
      </c>
    </row>
    <row r="2477" spans="1:7" ht="28.8" x14ac:dyDescent="0.25">
      <c r="A2477" s="164" t="s">
        <v>5127</v>
      </c>
      <c r="B2477" s="165" t="s">
        <v>5128</v>
      </c>
      <c r="C2477" s="166" t="s">
        <v>640</v>
      </c>
      <c r="D2477" s="167">
        <v>31.05</v>
      </c>
      <c r="E2477" s="167">
        <v>16.05</v>
      </c>
      <c r="F2477" s="167">
        <v>47.1</v>
      </c>
      <c r="G2477" s="140">
        <v>9</v>
      </c>
    </row>
    <row r="2478" spans="1:7" x14ac:dyDescent="0.25">
      <c r="A2478" s="164" t="s">
        <v>5129</v>
      </c>
      <c r="B2478" s="165" t="s">
        <v>5130</v>
      </c>
      <c r="C2478" s="166"/>
      <c r="D2478" s="167"/>
      <c r="E2478" s="167"/>
      <c r="F2478" s="167"/>
      <c r="G2478" s="140">
        <v>5</v>
      </c>
    </row>
    <row r="2479" spans="1:7" x14ac:dyDescent="0.25">
      <c r="A2479" s="164" t="s">
        <v>195</v>
      </c>
      <c r="B2479" s="165" t="s">
        <v>5131</v>
      </c>
      <c r="C2479" s="166" t="s">
        <v>640</v>
      </c>
      <c r="D2479" s="167">
        <v>8.7799999999999994</v>
      </c>
      <c r="E2479" s="167">
        <v>14.75</v>
      </c>
      <c r="F2479" s="167">
        <v>23.53</v>
      </c>
      <c r="G2479" s="140">
        <v>9</v>
      </c>
    </row>
    <row r="2480" spans="1:7" x14ac:dyDescent="0.25">
      <c r="A2480" s="164" t="s">
        <v>5132</v>
      </c>
      <c r="B2480" s="165" t="s">
        <v>5133</v>
      </c>
      <c r="C2480" s="166" t="s">
        <v>640</v>
      </c>
      <c r="D2480" s="167">
        <v>17.920000000000002</v>
      </c>
      <c r="E2480" s="167">
        <v>15.18</v>
      </c>
      <c r="F2480" s="167">
        <v>33.1</v>
      </c>
      <c r="G2480" s="140">
        <v>9</v>
      </c>
    </row>
    <row r="2481" spans="1:7" x14ac:dyDescent="0.25">
      <c r="A2481" s="164" t="s">
        <v>5134</v>
      </c>
      <c r="B2481" s="165" t="s">
        <v>5135</v>
      </c>
      <c r="C2481" s="166" t="s">
        <v>640</v>
      </c>
      <c r="D2481" s="167">
        <v>28.51</v>
      </c>
      <c r="E2481" s="167">
        <v>21.69</v>
      </c>
      <c r="F2481" s="167">
        <v>50.2</v>
      </c>
      <c r="G2481" s="140">
        <v>9</v>
      </c>
    </row>
    <row r="2482" spans="1:7" x14ac:dyDescent="0.25">
      <c r="A2482" s="164" t="s">
        <v>196</v>
      </c>
      <c r="B2482" s="165" t="s">
        <v>5136</v>
      </c>
      <c r="C2482" s="166" t="s">
        <v>640</v>
      </c>
      <c r="D2482" s="167">
        <v>12.38</v>
      </c>
      <c r="E2482" s="167">
        <v>11.71</v>
      </c>
      <c r="F2482" s="167">
        <v>24.09</v>
      </c>
      <c r="G2482" s="140">
        <v>9</v>
      </c>
    </row>
    <row r="2483" spans="1:7" x14ac:dyDescent="0.25">
      <c r="A2483" s="164" t="s">
        <v>197</v>
      </c>
      <c r="B2483" s="165" t="s">
        <v>5137</v>
      </c>
      <c r="C2483" s="166" t="s">
        <v>640</v>
      </c>
      <c r="D2483" s="167">
        <v>12.64</v>
      </c>
      <c r="E2483" s="167">
        <v>19.52</v>
      </c>
      <c r="F2483" s="167">
        <v>32.159999999999997</v>
      </c>
      <c r="G2483" s="140">
        <v>9</v>
      </c>
    </row>
    <row r="2484" spans="1:7" x14ac:dyDescent="0.25">
      <c r="A2484" s="164" t="s">
        <v>198</v>
      </c>
      <c r="B2484" s="165" t="s">
        <v>5138</v>
      </c>
      <c r="C2484" s="166" t="s">
        <v>640</v>
      </c>
      <c r="D2484" s="167">
        <v>11.54</v>
      </c>
      <c r="E2484" s="167">
        <v>16.48</v>
      </c>
      <c r="F2484" s="167">
        <v>28.02</v>
      </c>
      <c r="G2484" s="140">
        <v>9</v>
      </c>
    </row>
    <row r="2485" spans="1:7" x14ac:dyDescent="0.25">
      <c r="A2485" s="164" t="s">
        <v>5139</v>
      </c>
      <c r="B2485" s="165" t="s">
        <v>5140</v>
      </c>
      <c r="C2485" s="166" t="s">
        <v>640</v>
      </c>
      <c r="D2485" s="167">
        <v>13.37</v>
      </c>
      <c r="E2485" s="167">
        <v>19.52</v>
      </c>
      <c r="F2485" s="167">
        <v>32.89</v>
      </c>
      <c r="G2485" s="140">
        <v>9</v>
      </c>
    </row>
    <row r="2486" spans="1:7" x14ac:dyDescent="0.25">
      <c r="A2486" s="164" t="s">
        <v>5141</v>
      </c>
      <c r="B2486" s="165" t="s">
        <v>5142</v>
      </c>
      <c r="C2486" s="166" t="s">
        <v>640</v>
      </c>
      <c r="D2486" s="167">
        <v>21.72</v>
      </c>
      <c r="E2486" s="167">
        <v>21.69</v>
      </c>
      <c r="F2486" s="167">
        <v>43.41</v>
      </c>
      <c r="G2486" s="140">
        <v>9</v>
      </c>
    </row>
    <row r="2487" spans="1:7" x14ac:dyDescent="0.25">
      <c r="A2487" s="164" t="s">
        <v>5143</v>
      </c>
      <c r="B2487" s="165" t="s">
        <v>5144</v>
      </c>
      <c r="C2487" s="166" t="s">
        <v>640</v>
      </c>
      <c r="D2487" s="167">
        <v>43.69</v>
      </c>
      <c r="E2487" s="167">
        <v>15.18</v>
      </c>
      <c r="F2487" s="167">
        <v>58.87</v>
      </c>
      <c r="G2487" s="140">
        <v>9</v>
      </c>
    </row>
    <row r="2488" spans="1:7" x14ac:dyDescent="0.25">
      <c r="A2488" s="164" t="s">
        <v>5145</v>
      </c>
      <c r="B2488" s="165" t="s">
        <v>5146</v>
      </c>
      <c r="C2488" s="166" t="s">
        <v>640</v>
      </c>
      <c r="D2488" s="167">
        <v>34.81</v>
      </c>
      <c r="E2488" s="167">
        <v>15.18</v>
      </c>
      <c r="F2488" s="167">
        <v>49.99</v>
      </c>
      <c r="G2488" s="140">
        <v>9</v>
      </c>
    </row>
    <row r="2489" spans="1:7" x14ac:dyDescent="0.25">
      <c r="A2489" s="164" t="s">
        <v>5147</v>
      </c>
      <c r="B2489" s="165" t="s">
        <v>5148</v>
      </c>
      <c r="C2489" s="166" t="s">
        <v>640</v>
      </c>
      <c r="D2489" s="167">
        <v>13.96</v>
      </c>
      <c r="E2489" s="167">
        <v>10.84</v>
      </c>
      <c r="F2489" s="167">
        <v>24.8</v>
      </c>
      <c r="G2489" s="140">
        <v>9</v>
      </c>
    </row>
    <row r="2490" spans="1:7" ht="28.8" x14ac:dyDescent="0.25">
      <c r="A2490" s="164" t="s">
        <v>5149</v>
      </c>
      <c r="B2490" s="165" t="s">
        <v>5150</v>
      </c>
      <c r="C2490" s="166" t="s">
        <v>640</v>
      </c>
      <c r="D2490" s="167">
        <v>76.760000000000005</v>
      </c>
      <c r="E2490" s="167">
        <v>16.48</v>
      </c>
      <c r="F2490" s="167">
        <v>93.24</v>
      </c>
      <c r="G2490" s="140">
        <v>9</v>
      </c>
    </row>
    <row r="2491" spans="1:7" ht="28.8" x14ac:dyDescent="0.25">
      <c r="A2491" s="164" t="s">
        <v>5151</v>
      </c>
      <c r="B2491" s="165" t="s">
        <v>5152</v>
      </c>
      <c r="C2491" s="166" t="s">
        <v>327</v>
      </c>
      <c r="D2491" s="167">
        <v>37.5</v>
      </c>
      <c r="E2491" s="167">
        <v>13.01</v>
      </c>
      <c r="F2491" s="167">
        <v>50.51</v>
      </c>
      <c r="G2491" s="140">
        <v>9</v>
      </c>
    </row>
    <row r="2492" spans="1:7" ht="28.8" x14ac:dyDescent="0.25">
      <c r="A2492" s="164" t="s">
        <v>5153</v>
      </c>
      <c r="B2492" s="165" t="s">
        <v>5154</v>
      </c>
      <c r="C2492" s="166" t="s">
        <v>327</v>
      </c>
      <c r="D2492" s="167">
        <v>91.67</v>
      </c>
      <c r="E2492" s="167">
        <v>21.69</v>
      </c>
      <c r="F2492" s="167">
        <v>113.36</v>
      </c>
      <c r="G2492" s="140">
        <v>9</v>
      </c>
    </row>
    <row r="2493" spans="1:7" x14ac:dyDescent="0.25">
      <c r="A2493" s="164" t="s">
        <v>5155</v>
      </c>
      <c r="B2493" s="165" t="s">
        <v>5156</v>
      </c>
      <c r="C2493" s="166"/>
      <c r="D2493" s="167"/>
      <c r="E2493" s="167"/>
      <c r="F2493" s="167"/>
      <c r="G2493" s="140">
        <v>5</v>
      </c>
    </row>
    <row r="2494" spans="1:7" x14ac:dyDescent="0.25">
      <c r="A2494" s="164" t="s">
        <v>5157</v>
      </c>
      <c r="B2494" s="165" t="s">
        <v>5158</v>
      </c>
      <c r="C2494" s="166" t="s">
        <v>640</v>
      </c>
      <c r="D2494" s="167">
        <v>13.84</v>
      </c>
      <c r="E2494" s="167">
        <v>21.69</v>
      </c>
      <c r="F2494" s="167">
        <v>35.53</v>
      </c>
      <c r="G2494" s="140">
        <v>9</v>
      </c>
    </row>
    <row r="2495" spans="1:7" x14ac:dyDescent="0.25">
      <c r="A2495" s="164" t="s">
        <v>5159</v>
      </c>
      <c r="B2495" s="165" t="s">
        <v>5160</v>
      </c>
      <c r="C2495" s="166" t="s">
        <v>640</v>
      </c>
      <c r="D2495" s="167">
        <v>19.64</v>
      </c>
      <c r="E2495" s="167">
        <v>21.69</v>
      </c>
      <c r="F2495" s="167">
        <v>41.33</v>
      </c>
      <c r="G2495" s="140">
        <v>9</v>
      </c>
    </row>
    <row r="2496" spans="1:7" x14ac:dyDescent="0.25">
      <c r="A2496" s="164" t="s">
        <v>5161</v>
      </c>
      <c r="B2496" s="165" t="s">
        <v>5162</v>
      </c>
      <c r="C2496" s="166" t="s">
        <v>640</v>
      </c>
      <c r="D2496" s="167">
        <v>37.619999999999997</v>
      </c>
      <c r="E2496" s="167">
        <v>21.69</v>
      </c>
      <c r="F2496" s="167">
        <v>59.31</v>
      </c>
      <c r="G2496" s="140">
        <v>9</v>
      </c>
    </row>
    <row r="2497" spans="1:7" x14ac:dyDescent="0.25">
      <c r="A2497" s="164" t="s">
        <v>5163</v>
      </c>
      <c r="B2497" s="165" t="s">
        <v>5164</v>
      </c>
      <c r="C2497" s="166" t="s">
        <v>640</v>
      </c>
      <c r="D2497" s="167">
        <v>38.6</v>
      </c>
      <c r="E2497" s="167">
        <v>21.69</v>
      </c>
      <c r="F2497" s="167">
        <v>60.29</v>
      </c>
      <c r="G2497" s="140">
        <v>9</v>
      </c>
    </row>
    <row r="2498" spans="1:7" x14ac:dyDescent="0.25">
      <c r="A2498" s="164" t="s">
        <v>5165</v>
      </c>
      <c r="B2498" s="165" t="s">
        <v>5166</v>
      </c>
      <c r="C2498" s="166" t="s">
        <v>640</v>
      </c>
      <c r="D2498" s="167">
        <v>83.25</v>
      </c>
      <c r="E2498" s="167">
        <v>21.69</v>
      </c>
      <c r="F2498" s="167">
        <v>104.94</v>
      </c>
      <c r="G2498" s="140">
        <v>9</v>
      </c>
    </row>
    <row r="2499" spans="1:7" x14ac:dyDescent="0.25">
      <c r="A2499" s="164" t="s">
        <v>5167</v>
      </c>
      <c r="B2499" s="165" t="s">
        <v>5168</v>
      </c>
      <c r="C2499" s="166" t="s">
        <v>640</v>
      </c>
      <c r="D2499" s="167">
        <v>189.72</v>
      </c>
      <c r="E2499" s="167">
        <v>21.69</v>
      </c>
      <c r="F2499" s="167">
        <v>211.41</v>
      </c>
      <c r="G2499" s="140">
        <v>9</v>
      </c>
    </row>
    <row r="2500" spans="1:7" x14ac:dyDescent="0.25">
      <c r="A2500" s="164" t="s">
        <v>5169</v>
      </c>
      <c r="B2500" s="165" t="s">
        <v>5170</v>
      </c>
      <c r="C2500" s="166" t="s">
        <v>640</v>
      </c>
      <c r="D2500" s="167">
        <v>194.15</v>
      </c>
      <c r="E2500" s="167">
        <v>21.69</v>
      </c>
      <c r="F2500" s="167">
        <v>215.84</v>
      </c>
      <c r="G2500" s="140">
        <v>9</v>
      </c>
    </row>
    <row r="2501" spans="1:7" x14ac:dyDescent="0.25">
      <c r="A2501" s="164" t="s">
        <v>5171</v>
      </c>
      <c r="B2501" s="165" t="s">
        <v>5172</v>
      </c>
      <c r="C2501" s="166" t="s">
        <v>640</v>
      </c>
      <c r="D2501" s="167">
        <v>332.54</v>
      </c>
      <c r="E2501" s="167">
        <v>21.69</v>
      </c>
      <c r="F2501" s="167">
        <v>354.23</v>
      </c>
      <c r="G2501" s="140">
        <v>9</v>
      </c>
    </row>
    <row r="2502" spans="1:7" x14ac:dyDescent="0.25">
      <c r="A2502" s="164" t="s">
        <v>5173</v>
      </c>
      <c r="B2502" s="165" t="s">
        <v>5174</v>
      </c>
      <c r="C2502" s="166" t="s">
        <v>640</v>
      </c>
      <c r="D2502" s="167">
        <v>16.25</v>
      </c>
      <c r="E2502" s="167">
        <v>21.69</v>
      </c>
      <c r="F2502" s="167">
        <v>37.94</v>
      </c>
      <c r="G2502" s="140">
        <v>9</v>
      </c>
    </row>
    <row r="2503" spans="1:7" x14ac:dyDescent="0.25">
      <c r="A2503" s="164" t="s">
        <v>5175</v>
      </c>
      <c r="B2503" s="165" t="s">
        <v>5176</v>
      </c>
      <c r="C2503" s="166"/>
      <c r="D2503" s="167"/>
      <c r="E2503" s="167"/>
      <c r="F2503" s="167"/>
      <c r="G2503" s="140">
        <v>5</v>
      </c>
    </row>
    <row r="2504" spans="1:7" x14ac:dyDescent="0.25">
      <c r="A2504" s="164" t="s">
        <v>199</v>
      </c>
      <c r="B2504" s="165" t="s">
        <v>5177</v>
      </c>
      <c r="C2504" s="166" t="s">
        <v>327</v>
      </c>
      <c r="D2504" s="167">
        <v>2.76</v>
      </c>
      <c r="E2504" s="167">
        <v>10.84</v>
      </c>
      <c r="F2504" s="167">
        <v>13.6</v>
      </c>
      <c r="G2504" s="140">
        <v>9</v>
      </c>
    </row>
    <row r="2505" spans="1:7" x14ac:dyDescent="0.25">
      <c r="A2505" s="164" t="s">
        <v>200</v>
      </c>
      <c r="B2505" s="165" t="s">
        <v>5178</v>
      </c>
      <c r="C2505" s="166" t="s">
        <v>327</v>
      </c>
      <c r="D2505" s="167">
        <v>5.9</v>
      </c>
      <c r="E2505" s="167">
        <v>10.84</v>
      </c>
      <c r="F2505" s="167">
        <v>16.739999999999998</v>
      </c>
      <c r="G2505" s="140">
        <v>9</v>
      </c>
    </row>
    <row r="2506" spans="1:7" x14ac:dyDescent="0.25">
      <c r="A2506" s="164" t="s">
        <v>201</v>
      </c>
      <c r="B2506" s="165" t="s">
        <v>5179</v>
      </c>
      <c r="C2506" s="166" t="s">
        <v>327</v>
      </c>
      <c r="D2506" s="167">
        <v>6.37</v>
      </c>
      <c r="E2506" s="167">
        <v>10.84</v>
      </c>
      <c r="F2506" s="167">
        <v>17.21</v>
      </c>
      <c r="G2506" s="140">
        <v>9</v>
      </c>
    </row>
    <row r="2507" spans="1:7" x14ac:dyDescent="0.25">
      <c r="A2507" s="164" t="s">
        <v>5180</v>
      </c>
      <c r="B2507" s="165" t="s">
        <v>5181</v>
      </c>
      <c r="C2507" s="166"/>
      <c r="D2507" s="167"/>
      <c r="E2507" s="167"/>
      <c r="F2507" s="167"/>
      <c r="G2507" s="140">
        <v>5</v>
      </c>
    </row>
    <row r="2508" spans="1:7" x14ac:dyDescent="0.25">
      <c r="A2508" s="164" t="s">
        <v>5182</v>
      </c>
      <c r="B2508" s="165" t="s">
        <v>5183</v>
      </c>
      <c r="C2508" s="166" t="s">
        <v>327</v>
      </c>
      <c r="D2508" s="167">
        <v>248.68</v>
      </c>
      <c r="E2508" s="167">
        <v>21.69</v>
      </c>
      <c r="F2508" s="167">
        <v>270.37</v>
      </c>
      <c r="G2508" s="140">
        <v>9</v>
      </c>
    </row>
    <row r="2509" spans="1:7" x14ac:dyDescent="0.25">
      <c r="A2509" s="164" t="s">
        <v>5184</v>
      </c>
      <c r="B2509" s="165" t="s">
        <v>5185</v>
      </c>
      <c r="C2509" s="166" t="s">
        <v>327</v>
      </c>
      <c r="D2509" s="167">
        <v>280.27999999999997</v>
      </c>
      <c r="E2509" s="167">
        <v>21.69</v>
      </c>
      <c r="F2509" s="167">
        <v>301.97000000000003</v>
      </c>
      <c r="G2509" s="140">
        <v>9</v>
      </c>
    </row>
    <row r="2510" spans="1:7" x14ac:dyDescent="0.25">
      <c r="A2510" s="164" t="s">
        <v>5186</v>
      </c>
      <c r="B2510" s="165" t="s">
        <v>5187</v>
      </c>
      <c r="C2510" s="166" t="s">
        <v>327</v>
      </c>
      <c r="D2510" s="167">
        <v>303.07</v>
      </c>
      <c r="E2510" s="167">
        <v>21.69</v>
      </c>
      <c r="F2510" s="167">
        <v>324.76</v>
      </c>
      <c r="G2510" s="140">
        <v>9</v>
      </c>
    </row>
    <row r="2511" spans="1:7" x14ac:dyDescent="0.25">
      <c r="A2511" s="164" t="s">
        <v>5188</v>
      </c>
      <c r="B2511" s="165" t="s">
        <v>5189</v>
      </c>
      <c r="C2511" s="166" t="s">
        <v>327</v>
      </c>
      <c r="D2511" s="167">
        <v>297.95</v>
      </c>
      <c r="E2511" s="167">
        <v>21.69</v>
      </c>
      <c r="F2511" s="167">
        <v>319.64</v>
      </c>
      <c r="G2511" s="140">
        <v>9</v>
      </c>
    </row>
    <row r="2512" spans="1:7" x14ac:dyDescent="0.25">
      <c r="A2512" s="164" t="s">
        <v>5190</v>
      </c>
      <c r="B2512" s="165" t="s">
        <v>5191</v>
      </c>
      <c r="C2512" s="166" t="s">
        <v>327</v>
      </c>
      <c r="D2512" s="167">
        <v>367.77</v>
      </c>
      <c r="E2512" s="167">
        <v>21.69</v>
      </c>
      <c r="F2512" s="167">
        <v>389.46</v>
      </c>
      <c r="G2512" s="140">
        <v>9</v>
      </c>
    </row>
    <row r="2513" spans="1:7" x14ac:dyDescent="0.25">
      <c r="A2513" s="164" t="s">
        <v>5192</v>
      </c>
      <c r="B2513" s="165" t="s">
        <v>5193</v>
      </c>
      <c r="C2513" s="166" t="s">
        <v>327</v>
      </c>
      <c r="D2513" s="167">
        <v>582.26</v>
      </c>
      <c r="E2513" s="167">
        <v>21.69</v>
      </c>
      <c r="F2513" s="167">
        <v>603.95000000000005</v>
      </c>
      <c r="G2513" s="140">
        <v>9</v>
      </c>
    </row>
    <row r="2514" spans="1:7" x14ac:dyDescent="0.25">
      <c r="A2514" s="164" t="s">
        <v>5194</v>
      </c>
      <c r="B2514" s="165" t="s">
        <v>5195</v>
      </c>
      <c r="C2514" s="166" t="s">
        <v>327</v>
      </c>
      <c r="D2514" s="167">
        <v>761.42</v>
      </c>
      <c r="E2514" s="167">
        <v>21.69</v>
      </c>
      <c r="F2514" s="167">
        <v>783.11</v>
      </c>
      <c r="G2514" s="140">
        <v>9</v>
      </c>
    </row>
    <row r="2515" spans="1:7" x14ac:dyDescent="0.25">
      <c r="A2515" s="164" t="s">
        <v>5196</v>
      </c>
      <c r="B2515" s="165" t="s">
        <v>5197</v>
      </c>
      <c r="C2515" s="166" t="s">
        <v>327</v>
      </c>
      <c r="D2515" s="167">
        <v>1048.55</v>
      </c>
      <c r="E2515" s="167">
        <v>21.69</v>
      </c>
      <c r="F2515" s="167">
        <v>1070.24</v>
      </c>
      <c r="G2515" s="140">
        <v>9</v>
      </c>
    </row>
    <row r="2516" spans="1:7" x14ac:dyDescent="0.25">
      <c r="A2516" s="164" t="s">
        <v>5198</v>
      </c>
      <c r="B2516" s="165" t="s">
        <v>5199</v>
      </c>
      <c r="C2516" s="166" t="s">
        <v>327</v>
      </c>
      <c r="D2516" s="167">
        <v>1264.44</v>
      </c>
      <c r="E2516" s="167">
        <v>21.69</v>
      </c>
      <c r="F2516" s="167">
        <v>1286.1300000000001</v>
      </c>
      <c r="G2516" s="140">
        <v>9</v>
      </c>
    </row>
    <row r="2517" spans="1:7" x14ac:dyDescent="0.25">
      <c r="A2517" s="164" t="s">
        <v>5200</v>
      </c>
      <c r="B2517" s="165" t="s">
        <v>5201</v>
      </c>
      <c r="C2517" s="166" t="s">
        <v>327</v>
      </c>
      <c r="D2517" s="167">
        <v>3258.05</v>
      </c>
      <c r="E2517" s="167">
        <v>21.69</v>
      </c>
      <c r="F2517" s="167">
        <v>3279.74</v>
      </c>
      <c r="G2517" s="140">
        <v>9</v>
      </c>
    </row>
    <row r="2518" spans="1:7" x14ac:dyDescent="0.25">
      <c r="A2518" s="164" t="s">
        <v>5202</v>
      </c>
      <c r="B2518" s="165" t="s">
        <v>5203</v>
      </c>
      <c r="C2518" s="166" t="s">
        <v>327</v>
      </c>
      <c r="D2518" s="167">
        <v>3271.87</v>
      </c>
      <c r="E2518" s="167">
        <v>21.69</v>
      </c>
      <c r="F2518" s="167">
        <v>3293.56</v>
      </c>
      <c r="G2518" s="140">
        <v>9</v>
      </c>
    </row>
    <row r="2519" spans="1:7" x14ac:dyDescent="0.25">
      <c r="A2519" s="164" t="s">
        <v>5204</v>
      </c>
      <c r="B2519" s="165" t="s">
        <v>5205</v>
      </c>
      <c r="C2519" s="166" t="s">
        <v>327</v>
      </c>
      <c r="D2519" s="167">
        <v>6619.44</v>
      </c>
      <c r="E2519" s="167">
        <v>21.69</v>
      </c>
      <c r="F2519" s="167">
        <v>6641.13</v>
      </c>
      <c r="G2519" s="140">
        <v>9</v>
      </c>
    </row>
    <row r="2520" spans="1:7" x14ac:dyDescent="0.25">
      <c r="A2520" s="164" t="s">
        <v>5206</v>
      </c>
      <c r="B2520" s="165" t="s">
        <v>5207</v>
      </c>
      <c r="C2520" s="166" t="s">
        <v>327</v>
      </c>
      <c r="D2520" s="167">
        <v>93.27</v>
      </c>
      <c r="E2520" s="167">
        <v>21.69</v>
      </c>
      <c r="F2520" s="167">
        <v>114.96</v>
      </c>
      <c r="G2520" s="140">
        <v>9</v>
      </c>
    </row>
    <row r="2521" spans="1:7" x14ac:dyDescent="0.25">
      <c r="A2521" s="164" t="s">
        <v>5208</v>
      </c>
      <c r="B2521" s="165" t="s">
        <v>5209</v>
      </c>
      <c r="C2521" s="166" t="s">
        <v>327</v>
      </c>
      <c r="D2521" s="167">
        <v>125.07</v>
      </c>
      <c r="E2521" s="167">
        <v>21.69</v>
      </c>
      <c r="F2521" s="167">
        <v>146.76</v>
      </c>
      <c r="G2521" s="140">
        <v>9</v>
      </c>
    </row>
    <row r="2522" spans="1:7" x14ac:dyDescent="0.25">
      <c r="A2522" s="164" t="s">
        <v>5210</v>
      </c>
      <c r="B2522" s="165" t="s">
        <v>5211</v>
      </c>
      <c r="C2522" s="166" t="s">
        <v>327</v>
      </c>
      <c r="D2522" s="167">
        <v>155.75</v>
      </c>
      <c r="E2522" s="167">
        <v>21.69</v>
      </c>
      <c r="F2522" s="167">
        <v>177.44</v>
      </c>
      <c r="G2522" s="140">
        <v>9</v>
      </c>
    </row>
    <row r="2523" spans="1:7" x14ac:dyDescent="0.25">
      <c r="A2523" s="164" t="s">
        <v>5212</v>
      </c>
      <c r="B2523" s="165" t="s">
        <v>5213</v>
      </c>
      <c r="C2523" s="166"/>
      <c r="D2523" s="167"/>
      <c r="E2523" s="167"/>
      <c r="F2523" s="167"/>
      <c r="G2523" s="140">
        <v>5</v>
      </c>
    </row>
    <row r="2524" spans="1:7" x14ac:dyDescent="0.25">
      <c r="A2524" s="164" t="s">
        <v>5214</v>
      </c>
      <c r="B2524" s="165" t="s">
        <v>5215</v>
      </c>
      <c r="C2524" s="166" t="s">
        <v>327</v>
      </c>
      <c r="D2524" s="167">
        <v>70.040000000000006</v>
      </c>
      <c r="E2524" s="167">
        <v>19.52</v>
      </c>
      <c r="F2524" s="167">
        <v>89.56</v>
      </c>
      <c r="G2524" s="140">
        <v>9</v>
      </c>
    </row>
    <row r="2525" spans="1:7" ht="28.8" x14ac:dyDescent="0.25">
      <c r="A2525" s="164" t="s">
        <v>5216</v>
      </c>
      <c r="B2525" s="165" t="s">
        <v>5217</v>
      </c>
      <c r="C2525" s="166" t="s">
        <v>327</v>
      </c>
      <c r="D2525" s="167">
        <v>264.52999999999997</v>
      </c>
      <c r="E2525" s="167">
        <v>21.69</v>
      </c>
      <c r="F2525" s="167">
        <v>286.22000000000003</v>
      </c>
      <c r="G2525" s="140">
        <v>9</v>
      </c>
    </row>
    <row r="2526" spans="1:7" ht="28.8" x14ac:dyDescent="0.25">
      <c r="A2526" s="164" t="s">
        <v>5218</v>
      </c>
      <c r="B2526" s="165" t="s">
        <v>5219</v>
      </c>
      <c r="C2526" s="166" t="s">
        <v>327</v>
      </c>
      <c r="D2526" s="167">
        <v>383.41</v>
      </c>
      <c r="E2526" s="167">
        <v>21.69</v>
      </c>
      <c r="F2526" s="167">
        <v>405.1</v>
      </c>
      <c r="G2526" s="140">
        <v>9</v>
      </c>
    </row>
    <row r="2527" spans="1:7" ht="28.8" x14ac:dyDescent="0.25">
      <c r="A2527" s="164" t="s">
        <v>5220</v>
      </c>
      <c r="B2527" s="165" t="s">
        <v>5221</v>
      </c>
      <c r="C2527" s="166" t="s">
        <v>327</v>
      </c>
      <c r="D2527" s="167">
        <v>305.64</v>
      </c>
      <c r="E2527" s="167">
        <v>21.69</v>
      </c>
      <c r="F2527" s="167">
        <v>327.33</v>
      </c>
      <c r="G2527" s="140">
        <v>9</v>
      </c>
    </row>
    <row r="2528" spans="1:7" x14ac:dyDescent="0.25">
      <c r="A2528" s="164" t="s">
        <v>5222</v>
      </c>
      <c r="B2528" s="165" t="s">
        <v>5223</v>
      </c>
      <c r="C2528" s="166" t="s">
        <v>327</v>
      </c>
      <c r="D2528" s="167">
        <v>92.9</v>
      </c>
      <c r="E2528" s="167">
        <v>43.37</v>
      </c>
      <c r="F2528" s="167">
        <v>136.27000000000001</v>
      </c>
      <c r="G2528" s="140">
        <v>9</v>
      </c>
    </row>
    <row r="2529" spans="1:7" ht="28.8" x14ac:dyDescent="0.25">
      <c r="A2529" s="164" t="s">
        <v>5224</v>
      </c>
      <c r="B2529" s="165" t="s">
        <v>5225</v>
      </c>
      <c r="C2529" s="166" t="s">
        <v>327</v>
      </c>
      <c r="D2529" s="167">
        <v>3103.78</v>
      </c>
      <c r="E2529" s="167">
        <v>43.37</v>
      </c>
      <c r="F2529" s="167">
        <v>3147.15</v>
      </c>
      <c r="G2529" s="140">
        <v>9</v>
      </c>
    </row>
    <row r="2530" spans="1:7" ht="28.8" x14ac:dyDescent="0.25">
      <c r="A2530" s="164" t="s">
        <v>5226</v>
      </c>
      <c r="B2530" s="165" t="s">
        <v>5227</v>
      </c>
      <c r="C2530" s="166" t="s">
        <v>327</v>
      </c>
      <c r="D2530" s="167">
        <v>89.19</v>
      </c>
      <c r="E2530" s="167">
        <v>43.37</v>
      </c>
      <c r="F2530" s="167">
        <v>132.56</v>
      </c>
      <c r="G2530" s="140">
        <v>9</v>
      </c>
    </row>
    <row r="2531" spans="1:7" ht="28.8" x14ac:dyDescent="0.25">
      <c r="A2531" s="164" t="s">
        <v>5228</v>
      </c>
      <c r="B2531" s="165" t="s">
        <v>5229</v>
      </c>
      <c r="C2531" s="166" t="s">
        <v>327</v>
      </c>
      <c r="D2531" s="167">
        <v>2748.04</v>
      </c>
      <c r="E2531" s="167">
        <v>21.69</v>
      </c>
      <c r="F2531" s="167">
        <v>2769.73</v>
      </c>
      <c r="G2531" s="140">
        <v>9</v>
      </c>
    </row>
    <row r="2532" spans="1:7" x14ac:dyDescent="0.25">
      <c r="A2532" s="164" t="s">
        <v>5230</v>
      </c>
      <c r="B2532" s="165" t="s">
        <v>5231</v>
      </c>
      <c r="C2532" s="166" t="s">
        <v>327</v>
      </c>
      <c r="D2532" s="167">
        <v>91</v>
      </c>
      <c r="E2532" s="167">
        <v>43.37</v>
      </c>
      <c r="F2532" s="167">
        <v>134.37</v>
      </c>
      <c r="G2532" s="140">
        <v>9</v>
      </c>
    </row>
    <row r="2533" spans="1:7" x14ac:dyDescent="0.25">
      <c r="A2533" s="164" t="s">
        <v>5232</v>
      </c>
      <c r="B2533" s="165" t="s">
        <v>5233</v>
      </c>
      <c r="C2533" s="166" t="s">
        <v>327</v>
      </c>
      <c r="D2533" s="167">
        <v>243.97</v>
      </c>
      <c r="E2533" s="167">
        <v>26.02</v>
      </c>
      <c r="F2533" s="167">
        <v>269.99</v>
      </c>
      <c r="G2533" s="140">
        <v>9</v>
      </c>
    </row>
    <row r="2534" spans="1:7" x14ac:dyDescent="0.25">
      <c r="A2534" s="164" t="s">
        <v>5234</v>
      </c>
      <c r="B2534" s="165" t="s">
        <v>5235</v>
      </c>
      <c r="C2534" s="166"/>
      <c r="D2534" s="167"/>
      <c r="E2534" s="167"/>
      <c r="F2534" s="167"/>
      <c r="G2534" s="140">
        <v>5</v>
      </c>
    </row>
    <row r="2535" spans="1:7" x14ac:dyDescent="0.25">
      <c r="A2535" s="164" t="s">
        <v>5236</v>
      </c>
      <c r="B2535" s="165" t="s">
        <v>5237</v>
      </c>
      <c r="C2535" s="166" t="s">
        <v>327</v>
      </c>
      <c r="D2535" s="167">
        <v>587.41</v>
      </c>
      <c r="E2535" s="167">
        <v>17.350000000000001</v>
      </c>
      <c r="F2535" s="167">
        <v>604.76</v>
      </c>
      <c r="G2535" s="140">
        <v>9</v>
      </c>
    </row>
    <row r="2536" spans="1:7" x14ac:dyDescent="0.25">
      <c r="A2536" s="164" t="s">
        <v>5238</v>
      </c>
      <c r="B2536" s="165" t="s">
        <v>5239</v>
      </c>
      <c r="C2536" s="166" t="s">
        <v>327</v>
      </c>
      <c r="D2536" s="167">
        <v>294.7</v>
      </c>
      <c r="E2536" s="167">
        <v>17.350000000000001</v>
      </c>
      <c r="F2536" s="167">
        <v>312.05</v>
      </c>
      <c r="G2536" s="140">
        <v>9</v>
      </c>
    </row>
    <row r="2537" spans="1:7" x14ac:dyDescent="0.25">
      <c r="A2537" s="164" t="s">
        <v>5240</v>
      </c>
      <c r="B2537" s="165" t="s">
        <v>5241</v>
      </c>
      <c r="C2537" s="166" t="s">
        <v>327</v>
      </c>
      <c r="D2537" s="167">
        <v>163.25</v>
      </c>
      <c r="E2537" s="167">
        <v>17.350000000000001</v>
      </c>
      <c r="F2537" s="167">
        <v>180.6</v>
      </c>
      <c r="G2537" s="140">
        <v>9</v>
      </c>
    </row>
    <row r="2538" spans="1:7" x14ac:dyDescent="0.25">
      <c r="A2538" s="164" t="s">
        <v>5242</v>
      </c>
      <c r="B2538" s="165" t="s">
        <v>5243</v>
      </c>
      <c r="C2538" s="166" t="s">
        <v>327</v>
      </c>
      <c r="D2538" s="167">
        <v>435.39</v>
      </c>
      <c r="E2538" s="167">
        <v>17.350000000000001</v>
      </c>
      <c r="F2538" s="167">
        <v>452.74</v>
      </c>
      <c r="G2538" s="140">
        <v>9</v>
      </c>
    </row>
    <row r="2539" spans="1:7" x14ac:dyDescent="0.25">
      <c r="A2539" s="164" t="s">
        <v>5244</v>
      </c>
      <c r="B2539" s="165" t="s">
        <v>5245</v>
      </c>
      <c r="C2539" s="166"/>
      <c r="D2539" s="167"/>
      <c r="E2539" s="167"/>
      <c r="F2539" s="167"/>
      <c r="G2539" s="140">
        <v>5</v>
      </c>
    </row>
    <row r="2540" spans="1:7" x14ac:dyDescent="0.25">
      <c r="A2540" s="164" t="s">
        <v>5246</v>
      </c>
      <c r="B2540" s="165" t="s">
        <v>5247</v>
      </c>
      <c r="C2540" s="166" t="s">
        <v>327</v>
      </c>
      <c r="D2540" s="167">
        <v>143.51</v>
      </c>
      <c r="E2540" s="167">
        <v>17.350000000000001</v>
      </c>
      <c r="F2540" s="167">
        <v>160.86000000000001</v>
      </c>
      <c r="G2540" s="140">
        <v>9</v>
      </c>
    </row>
    <row r="2541" spans="1:7" ht="28.8" x14ac:dyDescent="0.25">
      <c r="A2541" s="164" t="s">
        <v>5248</v>
      </c>
      <c r="B2541" s="165" t="s">
        <v>5249</v>
      </c>
      <c r="C2541" s="166" t="s">
        <v>327</v>
      </c>
      <c r="D2541" s="167">
        <v>410.14</v>
      </c>
      <c r="E2541" s="167">
        <v>10.84</v>
      </c>
      <c r="F2541" s="167">
        <v>420.98</v>
      </c>
      <c r="G2541" s="140">
        <v>9</v>
      </c>
    </row>
    <row r="2542" spans="1:7" x14ac:dyDescent="0.25">
      <c r="A2542" s="164" t="s">
        <v>5250</v>
      </c>
      <c r="B2542" s="165" t="s">
        <v>5251</v>
      </c>
      <c r="C2542" s="166"/>
      <c r="D2542" s="167"/>
      <c r="E2542" s="167"/>
      <c r="F2542" s="167"/>
      <c r="G2542" s="140">
        <v>5</v>
      </c>
    </row>
    <row r="2543" spans="1:7" x14ac:dyDescent="0.25">
      <c r="A2543" s="164" t="s">
        <v>5252</v>
      </c>
      <c r="B2543" s="165" t="s">
        <v>5253</v>
      </c>
      <c r="C2543" s="166" t="s">
        <v>327</v>
      </c>
      <c r="D2543" s="167">
        <v>116.41</v>
      </c>
      <c r="E2543" s="167">
        <v>17.350000000000001</v>
      </c>
      <c r="F2543" s="167">
        <v>133.76</v>
      </c>
      <c r="G2543" s="140">
        <v>9</v>
      </c>
    </row>
    <row r="2544" spans="1:7" ht="28.8" x14ac:dyDescent="0.25">
      <c r="A2544" s="164" t="s">
        <v>5254</v>
      </c>
      <c r="B2544" s="165" t="s">
        <v>5255</v>
      </c>
      <c r="C2544" s="166" t="s">
        <v>327</v>
      </c>
      <c r="D2544" s="167">
        <v>122.24</v>
      </c>
      <c r="E2544" s="167">
        <v>21.69</v>
      </c>
      <c r="F2544" s="167">
        <v>143.93</v>
      </c>
      <c r="G2544" s="140">
        <v>9</v>
      </c>
    </row>
    <row r="2545" spans="1:7" x14ac:dyDescent="0.25">
      <c r="A2545" s="164" t="s">
        <v>5256</v>
      </c>
      <c r="B2545" s="165" t="s">
        <v>5257</v>
      </c>
      <c r="C2545" s="166"/>
      <c r="D2545" s="167"/>
      <c r="E2545" s="167"/>
      <c r="F2545" s="167"/>
      <c r="G2545" s="140">
        <v>5</v>
      </c>
    </row>
    <row r="2546" spans="1:7" x14ac:dyDescent="0.25">
      <c r="A2546" s="164" t="s">
        <v>5258</v>
      </c>
      <c r="B2546" s="165" t="s">
        <v>5259</v>
      </c>
      <c r="C2546" s="166" t="s">
        <v>327</v>
      </c>
      <c r="D2546" s="167">
        <v>81.27</v>
      </c>
      <c r="E2546" s="167">
        <v>34.69</v>
      </c>
      <c r="F2546" s="167">
        <v>115.96</v>
      </c>
      <c r="G2546" s="140">
        <v>9</v>
      </c>
    </row>
    <row r="2547" spans="1:7" x14ac:dyDescent="0.25">
      <c r="A2547" s="164" t="s">
        <v>5260</v>
      </c>
      <c r="B2547" s="165" t="s">
        <v>5261</v>
      </c>
      <c r="C2547" s="166" t="s">
        <v>327</v>
      </c>
      <c r="D2547" s="167">
        <v>46.53</v>
      </c>
      <c r="E2547" s="167">
        <v>34.69</v>
      </c>
      <c r="F2547" s="167">
        <v>81.22</v>
      </c>
      <c r="G2547" s="140">
        <v>9</v>
      </c>
    </row>
    <row r="2548" spans="1:7" x14ac:dyDescent="0.25">
      <c r="A2548" s="164" t="s">
        <v>5262</v>
      </c>
      <c r="B2548" s="165" t="s">
        <v>5263</v>
      </c>
      <c r="C2548" s="166" t="s">
        <v>327</v>
      </c>
      <c r="D2548" s="167">
        <v>29.85</v>
      </c>
      <c r="E2548" s="167">
        <v>13.01</v>
      </c>
      <c r="F2548" s="167">
        <v>42.86</v>
      </c>
      <c r="G2548" s="140">
        <v>9</v>
      </c>
    </row>
    <row r="2549" spans="1:7" x14ac:dyDescent="0.25">
      <c r="A2549" s="164" t="s">
        <v>5264</v>
      </c>
      <c r="B2549" s="165" t="s">
        <v>5265</v>
      </c>
      <c r="C2549" s="166" t="s">
        <v>327</v>
      </c>
      <c r="D2549" s="167">
        <v>161.49</v>
      </c>
      <c r="E2549" s="167">
        <v>13.01</v>
      </c>
      <c r="F2549" s="167">
        <v>174.5</v>
      </c>
      <c r="G2549" s="140">
        <v>9</v>
      </c>
    </row>
    <row r="2550" spans="1:7" x14ac:dyDescent="0.25">
      <c r="A2550" s="164" t="s">
        <v>5266</v>
      </c>
      <c r="B2550" s="165" t="s">
        <v>5267</v>
      </c>
      <c r="C2550" s="166" t="s">
        <v>327</v>
      </c>
      <c r="D2550" s="167">
        <v>390.54</v>
      </c>
      <c r="E2550" s="167">
        <v>13.01</v>
      </c>
      <c r="F2550" s="167">
        <v>403.55</v>
      </c>
      <c r="G2550" s="140">
        <v>9</v>
      </c>
    </row>
    <row r="2551" spans="1:7" x14ac:dyDescent="0.25">
      <c r="A2551" s="164" t="s">
        <v>5268</v>
      </c>
      <c r="B2551" s="165" t="s">
        <v>5269</v>
      </c>
      <c r="C2551" s="166" t="s">
        <v>327</v>
      </c>
      <c r="D2551" s="167">
        <v>4.26</v>
      </c>
      <c r="E2551" s="167">
        <v>1.41</v>
      </c>
      <c r="F2551" s="167">
        <v>5.67</v>
      </c>
      <c r="G2551" s="140">
        <v>9</v>
      </c>
    </row>
    <row r="2552" spans="1:7" x14ac:dyDescent="0.25">
      <c r="A2552" s="164" t="s">
        <v>5270</v>
      </c>
      <c r="B2552" s="165" t="s">
        <v>5271</v>
      </c>
      <c r="C2552" s="166" t="s">
        <v>327</v>
      </c>
      <c r="D2552" s="167">
        <v>10.52</v>
      </c>
      <c r="E2552" s="167">
        <v>1.41</v>
      </c>
      <c r="F2552" s="167">
        <v>11.93</v>
      </c>
      <c r="G2552" s="140">
        <v>9</v>
      </c>
    </row>
    <row r="2553" spans="1:7" x14ac:dyDescent="0.25">
      <c r="A2553" s="164" t="s">
        <v>5272</v>
      </c>
      <c r="B2553" s="165" t="s">
        <v>5273</v>
      </c>
      <c r="C2553" s="166" t="s">
        <v>327</v>
      </c>
      <c r="D2553" s="167">
        <v>49.65</v>
      </c>
      <c r="E2553" s="167">
        <v>17.350000000000001</v>
      </c>
      <c r="F2553" s="167">
        <v>67</v>
      </c>
      <c r="G2553" s="140">
        <v>9</v>
      </c>
    </row>
    <row r="2554" spans="1:7" x14ac:dyDescent="0.25">
      <c r="A2554" s="164" t="s">
        <v>5274</v>
      </c>
      <c r="B2554" s="165" t="s">
        <v>5275</v>
      </c>
      <c r="C2554" s="166" t="s">
        <v>327</v>
      </c>
      <c r="D2554" s="167">
        <v>6.89</v>
      </c>
      <c r="E2554" s="167">
        <v>8.68</v>
      </c>
      <c r="F2554" s="167">
        <v>15.57</v>
      </c>
      <c r="G2554" s="140">
        <v>9</v>
      </c>
    </row>
    <row r="2555" spans="1:7" x14ac:dyDescent="0.25">
      <c r="A2555" s="164" t="s">
        <v>5276</v>
      </c>
      <c r="B2555" s="165" t="s">
        <v>5277</v>
      </c>
      <c r="C2555" s="166" t="s">
        <v>327</v>
      </c>
      <c r="D2555" s="167">
        <v>9.7799999999999994</v>
      </c>
      <c r="E2555" s="167">
        <v>8.68</v>
      </c>
      <c r="F2555" s="167">
        <v>18.46</v>
      </c>
      <c r="G2555" s="140">
        <v>9</v>
      </c>
    </row>
    <row r="2556" spans="1:7" x14ac:dyDescent="0.25">
      <c r="A2556" s="164" t="s">
        <v>202</v>
      </c>
      <c r="B2556" s="165" t="s">
        <v>5278</v>
      </c>
      <c r="C2556" s="166" t="s">
        <v>327</v>
      </c>
      <c r="D2556" s="167">
        <v>427.96</v>
      </c>
      <c r="E2556" s="167">
        <v>43.37</v>
      </c>
      <c r="F2556" s="167">
        <v>471.33</v>
      </c>
      <c r="G2556" s="140">
        <v>9</v>
      </c>
    </row>
    <row r="2557" spans="1:7" ht="28.8" x14ac:dyDescent="0.25">
      <c r="A2557" s="164" t="s">
        <v>5279</v>
      </c>
      <c r="B2557" s="165" t="s">
        <v>5280</v>
      </c>
      <c r="C2557" s="166" t="s">
        <v>327</v>
      </c>
      <c r="D2557" s="167">
        <v>54.67</v>
      </c>
      <c r="E2557" s="167">
        <v>13.01</v>
      </c>
      <c r="F2557" s="167">
        <v>67.680000000000007</v>
      </c>
      <c r="G2557" s="140">
        <v>9</v>
      </c>
    </row>
    <row r="2558" spans="1:7" x14ac:dyDescent="0.25">
      <c r="A2558" s="164" t="s">
        <v>5281</v>
      </c>
      <c r="B2558" s="165" t="s">
        <v>5282</v>
      </c>
      <c r="C2558" s="166" t="s">
        <v>327</v>
      </c>
      <c r="D2558" s="167">
        <v>42.01</v>
      </c>
      <c r="E2558" s="167">
        <v>19.7</v>
      </c>
      <c r="F2558" s="167">
        <v>61.71</v>
      </c>
      <c r="G2558" s="140">
        <v>9</v>
      </c>
    </row>
    <row r="2559" spans="1:7" x14ac:dyDescent="0.25">
      <c r="A2559" s="164" t="s">
        <v>5283</v>
      </c>
      <c r="B2559" s="165" t="s">
        <v>5284</v>
      </c>
      <c r="C2559" s="166" t="s">
        <v>327</v>
      </c>
      <c r="D2559" s="167">
        <v>38.17</v>
      </c>
      <c r="E2559" s="167">
        <v>19.7</v>
      </c>
      <c r="F2559" s="167">
        <v>57.87</v>
      </c>
      <c r="G2559" s="140">
        <v>9</v>
      </c>
    </row>
    <row r="2560" spans="1:7" x14ac:dyDescent="0.25">
      <c r="A2560" s="164" t="s">
        <v>5285</v>
      </c>
      <c r="B2560" s="165" t="s">
        <v>203</v>
      </c>
      <c r="C2560" s="166"/>
      <c r="D2560" s="167"/>
      <c r="E2560" s="167"/>
      <c r="F2560" s="167"/>
      <c r="G2560" s="140">
        <v>2</v>
      </c>
    </row>
    <row r="2561" spans="1:7" x14ac:dyDescent="0.25">
      <c r="A2561" s="164" t="s">
        <v>5286</v>
      </c>
      <c r="B2561" s="165" t="s">
        <v>5287</v>
      </c>
      <c r="C2561" s="166"/>
      <c r="D2561" s="167"/>
      <c r="E2561" s="167"/>
      <c r="F2561" s="167"/>
      <c r="G2561" s="140">
        <v>5</v>
      </c>
    </row>
    <row r="2562" spans="1:7" ht="28.8" x14ac:dyDescent="0.25">
      <c r="A2562" s="164" t="s">
        <v>5288</v>
      </c>
      <c r="B2562" s="165" t="s">
        <v>5289</v>
      </c>
      <c r="C2562" s="166" t="s">
        <v>327</v>
      </c>
      <c r="D2562" s="167">
        <v>20.57</v>
      </c>
      <c r="E2562" s="167">
        <v>3.53</v>
      </c>
      <c r="F2562" s="167">
        <v>24.1</v>
      </c>
      <c r="G2562" s="140">
        <v>9</v>
      </c>
    </row>
    <row r="2563" spans="1:7" ht="28.8" x14ac:dyDescent="0.25">
      <c r="A2563" s="164" t="s">
        <v>5290</v>
      </c>
      <c r="B2563" s="165" t="s">
        <v>5291</v>
      </c>
      <c r="C2563" s="166" t="s">
        <v>327</v>
      </c>
      <c r="D2563" s="167">
        <v>27.36</v>
      </c>
      <c r="E2563" s="167">
        <v>3.53</v>
      </c>
      <c r="F2563" s="167">
        <v>30.89</v>
      </c>
      <c r="G2563" s="140">
        <v>9</v>
      </c>
    </row>
    <row r="2564" spans="1:7" ht="28.8" x14ac:dyDescent="0.25">
      <c r="A2564" s="164" t="s">
        <v>5292</v>
      </c>
      <c r="B2564" s="165" t="s">
        <v>5293</v>
      </c>
      <c r="C2564" s="166" t="s">
        <v>327</v>
      </c>
      <c r="D2564" s="167">
        <v>92.09</v>
      </c>
      <c r="E2564" s="167">
        <v>3.53</v>
      </c>
      <c r="F2564" s="167">
        <v>95.62</v>
      </c>
      <c r="G2564" s="140">
        <v>9</v>
      </c>
    </row>
    <row r="2565" spans="1:7" x14ac:dyDescent="0.25">
      <c r="A2565" s="164" t="s">
        <v>5294</v>
      </c>
      <c r="B2565" s="165" t="s">
        <v>5295</v>
      </c>
      <c r="C2565" s="166" t="s">
        <v>327</v>
      </c>
      <c r="D2565" s="167">
        <v>30.19</v>
      </c>
      <c r="E2565" s="167">
        <v>3.53</v>
      </c>
      <c r="F2565" s="167">
        <v>33.72</v>
      </c>
      <c r="G2565" s="140">
        <v>9</v>
      </c>
    </row>
    <row r="2566" spans="1:7" x14ac:dyDescent="0.25">
      <c r="A2566" s="164" t="s">
        <v>5296</v>
      </c>
      <c r="B2566" s="165" t="s">
        <v>5297</v>
      </c>
      <c r="C2566" s="166"/>
      <c r="D2566" s="167"/>
      <c r="E2566" s="167"/>
      <c r="F2566" s="167"/>
      <c r="G2566" s="140">
        <v>5</v>
      </c>
    </row>
    <row r="2567" spans="1:7" x14ac:dyDescent="0.25">
      <c r="A2567" s="164" t="s">
        <v>5298</v>
      </c>
      <c r="B2567" s="165" t="s">
        <v>5299</v>
      </c>
      <c r="C2567" s="166" t="s">
        <v>327</v>
      </c>
      <c r="D2567" s="167">
        <v>6.54</v>
      </c>
      <c r="E2567" s="167">
        <v>3.45</v>
      </c>
      <c r="F2567" s="167">
        <v>9.99</v>
      </c>
      <c r="G2567" s="140">
        <v>9</v>
      </c>
    </row>
    <row r="2568" spans="1:7" ht="28.8" x14ac:dyDescent="0.25">
      <c r="A2568" s="164" t="s">
        <v>5300</v>
      </c>
      <c r="B2568" s="165" t="s">
        <v>5301</v>
      </c>
      <c r="C2568" s="166" t="s">
        <v>437</v>
      </c>
      <c r="D2568" s="167">
        <v>137.54</v>
      </c>
      <c r="E2568" s="167">
        <v>17.350000000000001</v>
      </c>
      <c r="F2568" s="167">
        <v>154.88999999999999</v>
      </c>
      <c r="G2568" s="140">
        <v>9</v>
      </c>
    </row>
    <row r="2569" spans="1:7" x14ac:dyDescent="0.25">
      <c r="A2569" s="164" t="s">
        <v>5302</v>
      </c>
      <c r="B2569" s="165" t="s">
        <v>5303</v>
      </c>
      <c r="C2569" s="166"/>
      <c r="D2569" s="167"/>
      <c r="E2569" s="167"/>
      <c r="F2569" s="167"/>
      <c r="G2569" s="140">
        <v>5</v>
      </c>
    </row>
    <row r="2570" spans="1:7" x14ac:dyDescent="0.25">
      <c r="A2570" s="164" t="s">
        <v>5304</v>
      </c>
      <c r="B2570" s="165" t="s">
        <v>5305</v>
      </c>
      <c r="C2570" s="166" t="s">
        <v>327</v>
      </c>
      <c r="D2570" s="167">
        <v>133.09</v>
      </c>
      <c r="E2570" s="167">
        <v>3.53</v>
      </c>
      <c r="F2570" s="167">
        <v>136.62</v>
      </c>
      <c r="G2570" s="140">
        <v>9</v>
      </c>
    </row>
    <row r="2571" spans="1:7" x14ac:dyDescent="0.25">
      <c r="A2571" s="164" t="s">
        <v>5306</v>
      </c>
      <c r="B2571" s="165" t="s">
        <v>5307</v>
      </c>
      <c r="C2571" s="166" t="s">
        <v>327</v>
      </c>
      <c r="D2571" s="167">
        <v>121.36</v>
      </c>
      <c r="E2571" s="167">
        <v>3.53</v>
      </c>
      <c r="F2571" s="167">
        <v>124.89</v>
      </c>
      <c r="G2571" s="140">
        <v>9</v>
      </c>
    </row>
    <row r="2572" spans="1:7" x14ac:dyDescent="0.25">
      <c r="A2572" s="164" t="s">
        <v>5310</v>
      </c>
      <c r="B2572" s="165" t="s">
        <v>5311</v>
      </c>
      <c r="C2572" s="166"/>
      <c r="D2572" s="167"/>
      <c r="E2572" s="167"/>
      <c r="F2572" s="167"/>
      <c r="G2572" s="140">
        <v>5</v>
      </c>
    </row>
    <row r="2573" spans="1:7" x14ac:dyDescent="0.25">
      <c r="A2573" s="164" t="s">
        <v>5312</v>
      </c>
      <c r="B2573" s="165" t="s">
        <v>5313</v>
      </c>
      <c r="C2573" s="166" t="s">
        <v>327</v>
      </c>
      <c r="D2573" s="167">
        <v>23.61</v>
      </c>
      <c r="E2573" s="167">
        <v>3.53</v>
      </c>
      <c r="F2573" s="167">
        <v>27.14</v>
      </c>
      <c r="G2573" s="140">
        <v>9</v>
      </c>
    </row>
    <row r="2574" spans="1:7" x14ac:dyDescent="0.25">
      <c r="A2574" s="164" t="s">
        <v>5314</v>
      </c>
      <c r="B2574" s="165" t="s">
        <v>5315</v>
      </c>
      <c r="C2574" s="166" t="s">
        <v>327</v>
      </c>
      <c r="D2574" s="167">
        <v>14.09</v>
      </c>
      <c r="E2574" s="167">
        <v>3.53</v>
      </c>
      <c r="F2574" s="167">
        <v>17.62</v>
      </c>
      <c r="G2574" s="140">
        <v>9</v>
      </c>
    </row>
    <row r="2575" spans="1:7" ht="28.8" x14ac:dyDescent="0.25">
      <c r="A2575" s="164" t="s">
        <v>5316</v>
      </c>
      <c r="B2575" s="165" t="s">
        <v>5317</v>
      </c>
      <c r="C2575" s="166" t="s">
        <v>327</v>
      </c>
      <c r="D2575" s="167">
        <v>15.49</v>
      </c>
      <c r="E2575" s="167">
        <v>3.53</v>
      </c>
      <c r="F2575" s="167">
        <v>19.02</v>
      </c>
      <c r="G2575" s="140">
        <v>9</v>
      </c>
    </row>
    <row r="2576" spans="1:7" x14ac:dyDescent="0.25">
      <c r="A2576" s="164" t="s">
        <v>5318</v>
      </c>
      <c r="B2576" s="165" t="s">
        <v>5319</v>
      </c>
      <c r="C2576" s="166"/>
      <c r="D2576" s="167"/>
      <c r="E2576" s="167"/>
      <c r="F2576" s="167"/>
      <c r="G2576" s="140">
        <v>5</v>
      </c>
    </row>
    <row r="2577" spans="1:7" x14ac:dyDescent="0.25">
      <c r="A2577" s="164" t="s">
        <v>5320</v>
      </c>
      <c r="B2577" s="165" t="s">
        <v>5321</v>
      </c>
      <c r="C2577" s="166" t="s">
        <v>327</v>
      </c>
      <c r="D2577" s="167">
        <v>21.08</v>
      </c>
      <c r="E2577" s="167">
        <v>3.53</v>
      </c>
      <c r="F2577" s="167">
        <v>24.61</v>
      </c>
      <c r="G2577" s="140">
        <v>9</v>
      </c>
    </row>
    <row r="2578" spans="1:7" x14ac:dyDescent="0.25">
      <c r="A2578" s="164" t="s">
        <v>5322</v>
      </c>
      <c r="B2578" s="165" t="s">
        <v>5323</v>
      </c>
      <c r="C2578" s="166" t="s">
        <v>327</v>
      </c>
      <c r="D2578" s="167">
        <v>12.98</v>
      </c>
      <c r="E2578" s="167">
        <v>3.53</v>
      </c>
      <c r="F2578" s="167">
        <v>16.510000000000002</v>
      </c>
      <c r="G2578" s="140">
        <v>9</v>
      </c>
    </row>
    <row r="2579" spans="1:7" x14ac:dyDescent="0.25">
      <c r="A2579" s="164" t="s">
        <v>5324</v>
      </c>
      <c r="B2579" s="165" t="s">
        <v>5325</v>
      </c>
      <c r="C2579" s="166" t="s">
        <v>327</v>
      </c>
      <c r="D2579" s="167">
        <v>11.76</v>
      </c>
      <c r="E2579" s="167">
        <v>3.53</v>
      </c>
      <c r="F2579" s="167">
        <v>15.29</v>
      </c>
      <c r="G2579" s="140">
        <v>9</v>
      </c>
    </row>
    <row r="2580" spans="1:7" x14ac:dyDescent="0.25">
      <c r="A2580" s="164" t="s">
        <v>5326</v>
      </c>
      <c r="B2580" s="165" t="s">
        <v>5327</v>
      </c>
      <c r="C2580" s="166" t="s">
        <v>327</v>
      </c>
      <c r="D2580" s="167">
        <v>17.920000000000002</v>
      </c>
      <c r="E2580" s="167">
        <v>3.53</v>
      </c>
      <c r="F2580" s="167">
        <v>21.45</v>
      </c>
      <c r="G2580" s="140">
        <v>9</v>
      </c>
    </row>
    <row r="2581" spans="1:7" x14ac:dyDescent="0.25">
      <c r="A2581" s="164" t="s">
        <v>5328</v>
      </c>
      <c r="B2581" s="165" t="s">
        <v>5329</v>
      </c>
      <c r="C2581" s="166" t="s">
        <v>327</v>
      </c>
      <c r="D2581" s="167">
        <v>9.7799999999999994</v>
      </c>
      <c r="E2581" s="167">
        <v>3.53</v>
      </c>
      <c r="F2581" s="167">
        <v>13.31</v>
      </c>
      <c r="G2581" s="140">
        <v>9</v>
      </c>
    </row>
    <row r="2582" spans="1:7" ht="28.8" x14ac:dyDescent="0.25">
      <c r="A2582" s="164" t="s">
        <v>5330</v>
      </c>
      <c r="B2582" s="165" t="s">
        <v>5331</v>
      </c>
      <c r="C2582" s="166" t="s">
        <v>327</v>
      </c>
      <c r="D2582" s="167">
        <v>23.05</v>
      </c>
      <c r="E2582" s="167">
        <v>3.53</v>
      </c>
      <c r="F2582" s="167">
        <v>26.58</v>
      </c>
      <c r="G2582" s="140">
        <v>9</v>
      </c>
    </row>
    <row r="2583" spans="1:7" ht="28.8" x14ac:dyDescent="0.25">
      <c r="A2583" s="164" t="s">
        <v>5332</v>
      </c>
      <c r="B2583" s="165" t="s">
        <v>5333</v>
      </c>
      <c r="C2583" s="166" t="s">
        <v>327</v>
      </c>
      <c r="D2583" s="167">
        <v>14.1</v>
      </c>
      <c r="E2583" s="167">
        <v>3.53</v>
      </c>
      <c r="F2583" s="167">
        <v>17.63</v>
      </c>
      <c r="G2583" s="140">
        <v>9</v>
      </c>
    </row>
    <row r="2584" spans="1:7" ht="28.8" x14ac:dyDescent="0.25">
      <c r="A2584" s="164" t="s">
        <v>5334</v>
      </c>
      <c r="B2584" s="165" t="s">
        <v>5335</v>
      </c>
      <c r="C2584" s="166" t="s">
        <v>327</v>
      </c>
      <c r="D2584" s="167">
        <v>13.65</v>
      </c>
      <c r="E2584" s="167">
        <v>3.53</v>
      </c>
      <c r="F2584" s="167">
        <v>17.18</v>
      </c>
      <c r="G2584" s="140">
        <v>9</v>
      </c>
    </row>
    <row r="2585" spans="1:7" ht="28.8" x14ac:dyDescent="0.25">
      <c r="A2585" s="164" t="s">
        <v>5336</v>
      </c>
      <c r="B2585" s="165" t="s">
        <v>5337</v>
      </c>
      <c r="C2585" s="166" t="s">
        <v>327</v>
      </c>
      <c r="D2585" s="167">
        <v>18.46</v>
      </c>
      <c r="E2585" s="167">
        <v>3.53</v>
      </c>
      <c r="F2585" s="167">
        <v>21.99</v>
      </c>
      <c r="G2585" s="140">
        <v>9</v>
      </c>
    </row>
    <row r="2586" spans="1:7" ht="28.8" x14ac:dyDescent="0.25">
      <c r="A2586" s="164" t="s">
        <v>5338</v>
      </c>
      <c r="B2586" s="165" t="s">
        <v>5339</v>
      </c>
      <c r="C2586" s="166" t="s">
        <v>327</v>
      </c>
      <c r="D2586" s="167">
        <v>14.58</v>
      </c>
      <c r="E2586" s="167">
        <v>3.53</v>
      </c>
      <c r="F2586" s="167">
        <v>18.11</v>
      </c>
      <c r="G2586" s="140">
        <v>9</v>
      </c>
    </row>
    <row r="2587" spans="1:7" x14ac:dyDescent="0.25">
      <c r="A2587" s="164" t="s">
        <v>5340</v>
      </c>
      <c r="B2587" s="165" t="s">
        <v>5341</v>
      </c>
      <c r="C2587" s="166" t="s">
        <v>327</v>
      </c>
      <c r="D2587" s="167">
        <v>12.26</v>
      </c>
      <c r="E2587" s="167">
        <v>3.53</v>
      </c>
      <c r="F2587" s="167">
        <v>15.79</v>
      </c>
      <c r="G2587" s="140">
        <v>9</v>
      </c>
    </row>
    <row r="2588" spans="1:7" x14ac:dyDescent="0.25">
      <c r="A2588" s="164" t="s">
        <v>5342</v>
      </c>
      <c r="B2588" s="165" t="s">
        <v>5343</v>
      </c>
      <c r="C2588" s="166" t="s">
        <v>327</v>
      </c>
      <c r="D2588" s="167">
        <v>18.600000000000001</v>
      </c>
      <c r="E2588" s="167">
        <v>3.53</v>
      </c>
      <c r="F2588" s="167">
        <v>22.13</v>
      </c>
      <c r="G2588" s="140">
        <v>9</v>
      </c>
    </row>
    <row r="2589" spans="1:7" x14ac:dyDescent="0.25">
      <c r="A2589" s="164" t="s">
        <v>5344</v>
      </c>
      <c r="B2589" s="165" t="s">
        <v>5345</v>
      </c>
      <c r="C2589" s="166" t="s">
        <v>327</v>
      </c>
      <c r="D2589" s="167">
        <v>17</v>
      </c>
      <c r="E2589" s="167">
        <v>3.53</v>
      </c>
      <c r="F2589" s="167">
        <v>20.53</v>
      </c>
      <c r="G2589" s="140">
        <v>9</v>
      </c>
    </row>
    <row r="2590" spans="1:7" x14ac:dyDescent="0.25">
      <c r="A2590" s="164" t="s">
        <v>5348</v>
      </c>
      <c r="B2590" s="165" t="s">
        <v>8526</v>
      </c>
      <c r="C2590" s="166" t="s">
        <v>327</v>
      </c>
      <c r="D2590" s="167">
        <v>18.14</v>
      </c>
      <c r="E2590" s="167">
        <v>3.53</v>
      </c>
      <c r="F2590" s="167">
        <v>21.67</v>
      </c>
      <c r="G2590" s="140">
        <v>9</v>
      </c>
    </row>
    <row r="2591" spans="1:7" x14ac:dyDescent="0.25">
      <c r="A2591" s="164" t="s">
        <v>5350</v>
      </c>
      <c r="B2591" s="165" t="s">
        <v>5351</v>
      </c>
      <c r="C2591" s="166"/>
      <c r="D2591" s="167"/>
      <c r="E2591" s="167"/>
      <c r="F2591" s="167"/>
      <c r="G2591" s="140">
        <v>5</v>
      </c>
    </row>
    <row r="2592" spans="1:7" ht="28.8" x14ac:dyDescent="0.25">
      <c r="A2592" s="164" t="s">
        <v>5352</v>
      </c>
      <c r="B2592" s="165" t="s">
        <v>5353</v>
      </c>
      <c r="C2592" s="166" t="s">
        <v>327</v>
      </c>
      <c r="D2592" s="167">
        <v>30.17</v>
      </c>
      <c r="E2592" s="167">
        <v>8.68</v>
      </c>
      <c r="F2592" s="167">
        <v>38.85</v>
      </c>
      <c r="G2592" s="140">
        <v>9</v>
      </c>
    </row>
    <row r="2593" spans="1:7" ht="28.8" x14ac:dyDescent="0.25">
      <c r="A2593" s="164" t="s">
        <v>5354</v>
      </c>
      <c r="B2593" s="165" t="s">
        <v>5355</v>
      </c>
      <c r="C2593" s="166" t="s">
        <v>327</v>
      </c>
      <c r="D2593" s="167">
        <v>100.79</v>
      </c>
      <c r="E2593" s="167">
        <v>8.68</v>
      </c>
      <c r="F2593" s="167">
        <v>109.47</v>
      </c>
      <c r="G2593" s="140">
        <v>9</v>
      </c>
    </row>
    <row r="2594" spans="1:7" ht="28.8" x14ac:dyDescent="0.25">
      <c r="A2594" s="164" t="s">
        <v>5356</v>
      </c>
      <c r="B2594" s="165" t="s">
        <v>5357</v>
      </c>
      <c r="C2594" s="166" t="s">
        <v>327</v>
      </c>
      <c r="D2594" s="167">
        <v>143.55000000000001</v>
      </c>
      <c r="E2594" s="167">
        <v>8.68</v>
      </c>
      <c r="F2594" s="167">
        <v>152.22999999999999</v>
      </c>
      <c r="G2594" s="140">
        <v>9</v>
      </c>
    </row>
    <row r="2595" spans="1:7" ht="28.8" x14ac:dyDescent="0.25">
      <c r="A2595" s="164" t="s">
        <v>5358</v>
      </c>
      <c r="B2595" s="165" t="s">
        <v>5359</v>
      </c>
      <c r="C2595" s="166" t="s">
        <v>327</v>
      </c>
      <c r="D2595" s="167">
        <v>191.37</v>
      </c>
      <c r="E2595" s="167">
        <v>8.68</v>
      </c>
      <c r="F2595" s="167">
        <v>200.05</v>
      </c>
      <c r="G2595" s="140">
        <v>9</v>
      </c>
    </row>
    <row r="2596" spans="1:7" ht="28.8" x14ac:dyDescent="0.25">
      <c r="A2596" s="164" t="s">
        <v>5360</v>
      </c>
      <c r="B2596" s="165" t="s">
        <v>5361</v>
      </c>
      <c r="C2596" s="166" t="s">
        <v>327</v>
      </c>
      <c r="D2596" s="167">
        <v>588.20000000000005</v>
      </c>
      <c r="E2596" s="167">
        <v>8.68</v>
      </c>
      <c r="F2596" s="167">
        <v>596.88</v>
      </c>
      <c r="G2596" s="140">
        <v>9</v>
      </c>
    </row>
    <row r="2597" spans="1:7" ht="28.8" x14ac:dyDescent="0.25">
      <c r="A2597" s="164" t="s">
        <v>5362</v>
      </c>
      <c r="B2597" s="165" t="s">
        <v>5363</v>
      </c>
      <c r="C2597" s="166" t="s">
        <v>327</v>
      </c>
      <c r="D2597" s="167">
        <v>90.08</v>
      </c>
      <c r="E2597" s="167">
        <v>8.68</v>
      </c>
      <c r="F2597" s="167">
        <v>98.76</v>
      </c>
      <c r="G2597" s="140">
        <v>9</v>
      </c>
    </row>
    <row r="2598" spans="1:7" ht="28.8" x14ac:dyDescent="0.25">
      <c r="A2598" s="164" t="s">
        <v>5364</v>
      </c>
      <c r="B2598" s="165" t="s">
        <v>5365</v>
      </c>
      <c r="C2598" s="166" t="s">
        <v>327</v>
      </c>
      <c r="D2598" s="167">
        <v>111.87</v>
      </c>
      <c r="E2598" s="167">
        <v>8.68</v>
      </c>
      <c r="F2598" s="167">
        <v>120.55</v>
      </c>
      <c r="G2598" s="140">
        <v>9</v>
      </c>
    </row>
    <row r="2599" spans="1:7" ht="28.8" x14ac:dyDescent="0.25">
      <c r="A2599" s="164" t="s">
        <v>5366</v>
      </c>
      <c r="B2599" s="165" t="s">
        <v>5367</v>
      </c>
      <c r="C2599" s="166" t="s">
        <v>327</v>
      </c>
      <c r="D2599" s="167">
        <v>122.58</v>
      </c>
      <c r="E2599" s="167">
        <v>8.68</v>
      </c>
      <c r="F2599" s="167">
        <v>131.26</v>
      </c>
      <c r="G2599" s="140">
        <v>9</v>
      </c>
    </row>
    <row r="2600" spans="1:7" ht="28.8" x14ac:dyDescent="0.25">
      <c r="A2600" s="164" t="s">
        <v>5368</v>
      </c>
      <c r="B2600" s="165" t="s">
        <v>5369</v>
      </c>
      <c r="C2600" s="166" t="s">
        <v>327</v>
      </c>
      <c r="D2600" s="167">
        <v>152.49</v>
      </c>
      <c r="E2600" s="167">
        <v>8.68</v>
      </c>
      <c r="F2600" s="167">
        <v>161.16999999999999</v>
      </c>
      <c r="G2600" s="140">
        <v>9</v>
      </c>
    </row>
    <row r="2601" spans="1:7" x14ac:dyDescent="0.25">
      <c r="A2601" s="164" t="s">
        <v>5370</v>
      </c>
      <c r="B2601" s="165" t="s">
        <v>5371</v>
      </c>
      <c r="C2601" s="166"/>
      <c r="D2601" s="167"/>
      <c r="E2601" s="167"/>
      <c r="F2601" s="167"/>
      <c r="G2601" s="140">
        <v>5</v>
      </c>
    </row>
    <row r="2602" spans="1:7" ht="43.2" x14ac:dyDescent="0.25">
      <c r="A2602" s="164" t="s">
        <v>5372</v>
      </c>
      <c r="B2602" s="165" t="s">
        <v>5373</v>
      </c>
      <c r="C2602" s="166" t="s">
        <v>327</v>
      </c>
      <c r="D2602" s="167">
        <v>44.37</v>
      </c>
      <c r="E2602" s="167">
        <v>17.350000000000001</v>
      </c>
      <c r="F2602" s="167">
        <v>61.72</v>
      </c>
      <c r="G2602" s="140">
        <v>9</v>
      </c>
    </row>
    <row r="2603" spans="1:7" ht="43.2" x14ac:dyDescent="0.25">
      <c r="A2603" s="164" t="s">
        <v>5374</v>
      </c>
      <c r="B2603" s="165" t="s">
        <v>5375</v>
      </c>
      <c r="C2603" s="166" t="s">
        <v>327</v>
      </c>
      <c r="D2603" s="167">
        <v>91.5</v>
      </c>
      <c r="E2603" s="167">
        <v>8.68</v>
      </c>
      <c r="F2603" s="167">
        <v>100.18</v>
      </c>
      <c r="G2603" s="140">
        <v>9</v>
      </c>
    </row>
    <row r="2604" spans="1:7" ht="43.2" x14ac:dyDescent="0.25">
      <c r="A2604" s="164" t="s">
        <v>5376</v>
      </c>
      <c r="B2604" s="165" t="s">
        <v>5377</v>
      </c>
      <c r="C2604" s="166" t="s">
        <v>327</v>
      </c>
      <c r="D2604" s="167">
        <v>46.45</v>
      </c>
      <c r="E2604" s="167">
        <v>17.350000000000001</v>
      </c>
      <c r="F2604" s="167">
        <v>63.8</v>
      </c>
      <c r="G2604" s="140">
        <v>9</v>
      </c>
    </row>
    <row r="2605" spans="1:7" ht="43.2" x14ac:dyDescent="0.25">
      <c r="A2605" s="164" t="s">
        <v>5378</v>
      </c>
      <c r="B2605" s="165" t="s">
        <v>5379</v>
      </c>
      <c r="C2605" s="166" t="s">
        <v>327</v>
      </c>
      <c r="D2605" s="167">
        <v>90.33</v>
      </c>
      <c r="E2605" s="167">
        <v>17.350000000000001</v>
      </c>
      <c r="F2605" s="167">
        <v>107.68</v>
      </c>
      <c r="G2605" s="140">
        <v>9</v>
      </c>
    </row>
    <row r="2606" spans="1:7" ht="43.2" x14ac:dyDescent="0.25">
      <c r="A2606" s="164" t="s">
        <v>5380</v>
      </c>
      <c r="B2606" s="165" t="s">
        <v>5381</v>
      </c>
      <c r="C2606" s="166" t="s">
        <v>327</v>
      </c>
      <c r="D2606" s="167">
        <v>39.11</v>
      </c>
      <c r="E2606" s="167">
        <v>8.68</v>
      </c>
      <c r="F2606" s="167">
        <v>47.79</v>
      </c>
      <c r="G2606" s="140">
        <v>9</v>
      </c>
    </row>
    <row r="2607" spans="1:7" ht="43.2" x14ac:dyDescent="0.25">
      <c r="A2607" s="164" t="s">
        <v>5382</v>
      </c>
      <c r="B2607" s="165" t="s">
        <v>5383</v>
      </c>
      <c r="C2607" s="166" t="s">
        <v>327</v>
      </c>
      <c r="D2607" s="167">
        <v>54.2</v>
      </c>
      <c r="E2607" s="167">
        <v>17.350000000000001</v>
      </c>
      <c r="F2607" s="167">
        <v>71.55</v>
      </c>
      <c r="G2607" s="140">
        <v>9</v>
      </c>
    </row>
    <row r="2608" spans="1:7" x14ac:dyDescent="0.25">
      <c r="A2608" s="164" t="s">
        <v>5384</v>
      </c>
      <c r="B2608" s="165" t="s">
        <v>5385</v>
      </c>
      <c r="C2608" s="166"/>
      <c r="D2608" s="167"/>
      <c r="E2608" s="167"/>
      <c r="F2608" s="167"/>
      <c r="G2608" s="140">
        <v>5</v>
      </c>
    </row>
    <row r="2609" spans="1:7" ht="28.8" x14ac:dyDescent="0.25">
      <c r="A2609" s="164" t="s">
        <v>5386</v>
      </c>
      <c r="B2609" s="165" t="s">
        <v>5387</v>
      </c>
      <c r="C2609" s="166" t="s">
        <v>327</v>
      </c>
      <c r="D2609" s="167">
        <v>70.650000000000006</v>
      </c>
      <c r="E2609" s="167">
        <v>61.01</v>
      </c>
      <c r="F2609" s="167">
        <v>131.66</v>
      </c>
      <c r="G2609" s="140">
        <v>9</v>
      </c>
    </row>
    <row r="2610" spans="1:7" ht="28.8" x14ac:dyDescent="0.25">
      <c r="A2610" s="164" t="s">
        <v>5388</v>
      </c>
      <c r="B2610" s="165" t="s">
        <v>5389</v>
      </c>
      <c r="C2610" s="166" t="s">
        <v>327</v>
      </c>
      <c r="D2610" s="167">
        <v>832.44</v>
      </c>
      <c r="E2610" s="167">
        <v>61.01</v>
      </c>
      <c r="F2610" s="167">
        <v>893.45</v>
      </c>
      <c r="G2610" s="140">
        <v>9</v>
      </c>
    </row>
    <row r="2611" spans="1:7" ht="28.8" x14ac:dyDescent="0.25">
      <c r="A2611" s="164" t="s">
        <v>5390</v>
      </c>
      <c r="B2611" s="165" t="s">
        <v>5391</v>
      </c>
      <c r="C2611" s="166" t="s">
        <v>327</v>
      </c>
      <c r="D2611" s="167">
        <v>452.96</v>
      </c>
      <c r="E2611" s="167">
        <v>61.01</v>
      </c>
      <c r="F2611" s="167">
        <v>513.97</v>
      </c>
      <c r="G2611" s="140">
        <v>9</v>
      </c>
    </row>
    <row r="2612" spans="1:7" ht="28.8" x14ac:dyDescent="0.25">
      <c r="A2612" s="164" t="s">
        <v>5392</v>
      </c>
      <c r="B2612" s="165" t="s">
        <v>5393</v>
      </c>
      <c r="C2612" s="166" t="s">
        <v>327</v>
      </c>
      <c r="D2612" s="167">
        <v>2025.62</v>
      </c>
      <c r="E2612" s="167">
        <v>264.92</v>
      </c>
      <c r="F2612" s="167">
        <v>2290.54</v>
      </c>
      <c r="G2612" s="140">
        <v>9</v>
      </c>
    </row>
    <row r="2613" spans="1:7" ht="28.8" x14ac:dyDescent="0.25">
      <c r="A2613" s="164" t="s">
        <v>5394</v>
      </c>
      <c r="B2613" s="165" t="s">
        <v>5395</v>
      </c>
      <c r="C2613" s="166" t="s">
        <v>327</v>
      </c>
      <c r="D2613" s="167">
        <v>2434.91</v>
      </c>
      <c r="E2613" s="167">
        <v>98.01</v>
      </c>
      <c r="F2613" s="167">
        <v>2532.92</v>
      </c>
      <c r="G2613" s="140">
        <v>9</v>
      </c>
    </row>
    <row r="2614" spans="1:7" ht="28.8" x14ac:dyDescent="0.25">
      <c r="A2614" s="164" t="s">
        <v>5396</v>
      </c>
      <c r="B2614" s="165" t="s">
        <v>5397</v>
      </c>
      <c r="C2614" s="166" t="s">
        <v>327</v>
      </c>
      <c r="D2614" s="167">
        <v>2111.6</v>
      </c>
      <c r="E2614" s="167">
        <v>98.01</v>
      </c>
      <c r="F2614" s="167">
        <v>2209.61</v>
      </c>
      <c r="G2614" s="140">
        <v>9</v>
      </c>
    </row>
    <row r="2615" spans="1:7" ht="28.8" x14ac:dyDescent="0.25">
      <c r="A2615" s="164" t="s">
        <v>204</v>
      </c>
      <c r="B2615" s="165" t="s">
        <v>5398</v>
      </c>
      <c r="C2615" s="166" t="s">
        <v>327</v>
      </c>
      <c r="D2615" s="167">
        <v>629.14</v>
      </c>
      <c r="E2615" s="167">
        <v>63.19</v>
      </c>
      <c r="F2615" s="167">
        <v>692.33</v>
      </c>
      <c r="G2615" s="140">
        <v>9</v>
      </c>
    </row>
    <row r="2616" spans="1:7" ht="28.8" x14ac:dyDescent="0.25">
      <c r="A2616" s="164" t="s">
        <v>5399</v>
      </c>
      <c r="B2616" s="165" t="s">
        <v>5400</v>
      </c>
      <c r="C2616" s="166" t="s">
        <v>327</v>
      </c>
      <c r="D2616" s="167">
        <v>737.07</v>
      </c>
      <c r="E2616" s="167">
        <v>63.19</v>
      </c>
      <c r="F2616" s="167">
        <v>800.26</v>
      </c>
      <c r="G2616" s="140">
        <v>9</v>
      </c>
    </row>
    <row r="2617" spans="1:7" ht="28.8" x14ac:dyDescent="0.25">
      <c r="A2617" s="164" t="s">
        <v>5401</v>
      </c>
      <c r="B2617" s="165" t="s">
        <v>5402</v>
      </c>
      <c r="C2617" s="166" t="s">
        <v>327</v>
      </c>
      <c r="D2617" s="167">
        <v>1601.77</v>
      </c>
      <c r="E2617" s="167">
        <v>98.01</v>
      </c>
      <c r="F2617" s="167">
        <v>1699.78</v>
      </c>
      <c r="G2617" s="140">
        <v>9</v>
      </c>
    </row>
    <row r="2618" spans="1:7" ht="28.8" x14ac:dyDescent="0.25">
      <c r="A2618" s="164" t="s">
        <v>5403</v>
      </c>
      <c r="B2618" s="165" t="s">
        <v>5404</v>
      </c>
      <c r="C2618" s="166" t="s">
        <v>327</v>
      </c>
      <c r="D2618" s="167">
        <v>1550.48</v>
      </c>
      <c r="E2618" s="167">
        <v>439.36</v>
      </c>
      <c r="F2618" s="167">
        <v>1989.84</v>
      </c>
      <c r="G2618" s="140">
        <v>9</v>
      </c>
    </row>
    <row r="2619" spans="1:7" ht="28.8" x14ac:dyDescent="0.25">
      <c r="A2619" s="164" t="s">
        <v>5405</v>
      </c>
      <c r="B2619" s="165" t="s">
        <v>5406</v>
      </c>
      <c r="C2619" s="166" t="s">
        <v>327</v>
      </c>
      <c r="D2619" s="167">
        <v>1039.02</v>
      </c>
      <c r="E2619" s="167">
        <v>98.01</v>
      </c>
      <c r="F2619" s="167">
        <v>1137.03</v>
      </c>
      <c r="G2619" s="140">
        <v>9</v>
      </c>
    </row>
    <row r="2620" spans="1:7" x14ac:dyDescent="0.25">
      <c r="A2620" s="164" t="s">
        <v>5407</v>
      </c>
      <c r="B2620" s="165" t="s">
        <v>5408</v>
      </c>
      <c r="C2620" s="166"/>
      <c r="D2620" s="167"/>
      <c r="E2620" s="167"/>
      <c r="F2620" s="167"/>
      <c r="G2620" s="140">
        <v>5</v>
      </c>
    </row>
    <row r="2621" spans="1:7" x14ac:dyDescent="0.25">
      <c r="A2621" s="164" t="s">
        <v>5409</v>
      </c>
      <c r="B2621" s="165" t="s">
        <v>5410</v>
      </c>
      <c r="C2621" s="166" t="s">
        <v>327</v>
      </c>
      <c r="D2621" s="167">
        <v>712.05</v>
      </c>
      <c r="E2621" s="167">
        <v>30.51</v>
      </c>
      <c r="F2621" s="167">
        <v>742.56</v>
      </c>
      <c r="G2621" s="140">
        <v>9</v>
      </c>
    </row>
    <row r="2622" spans="1:7" ht="28.8" x14ac:dyDescent="0.25">
      <c r="A2622" s="164" t="s">
        <v>5411</v>
      </c>
      <c r="B2622" s="165" t="s">
        <v>5412</v>
      </c>
      <c r="C2622" s="166" t="s">
        <v>327</v>
      </c>
      <c r="D2622" s="167">
        <v>142.88</v>
      </c>
      <c r="E2622" s="167">
        <v>13.01</v>
      </c>
      <c r="F2622" s="167">
        <v>155.88999999999999</v>
      </c>
      <c r="G2622" s="140">
        <v>9</v>
      </c>
    </row>
    <row r="2623" spans="1:7" ht="28.8" x14ac:dyDescent="0.25">
      <c r="A2623" s="164" t="s">
        <v>5413</v>
      </c>
      <c r="B2623" s="165" t="s">
        <v>5414</v>
      </c>
      <c r="C2623" s="166" t="s">
        <v>327</v>
      </c>
      <c r="D2623" s="167">
        <v>50.81</v>
      </c>
      <c r="E2623" s="167">
        <v>13.01</v>
      </c>
      <c r="F2623" s="167">
        <v>63.82</v>
      </c>
      <c r="G2623" s="140">
        <v>9</v>
      </c>
    </row>
    <row r="2624" spans="1:7" ht="28.8" x14ac:dyDescent="0.25">
      <c r="A2624" s="164" t="s">
        <v>5415</v>
      </c>
      <c r="B2624" s="165" t="s">
        <v>5416</v>
      </c>
      <c r="C2624" s="166" t="s">
        <v>327</v>
      </c>
      <c r="D2624" s="167">
        <v>488.61</v>
      </c>
      <c r="E2624" s="167">
        <v>30.51</v>
      </c>
      <c r="F2624" s="167">
        <v>519.12</v>
      </c>
      <c r="G2624" s="140">
        <v>9</v>
      </c>
    </row>
    <row r="2625" spans="1:7" ht="28.8" x14ac:dyDescent="0.25">
      <c r="A2625" s="164" t="s">
        <v>5417</v>
      </c>
      <c r="B2625" s="165" t="s">
        <v>5418</v>
      </c>
      <c r="C2625" s="166" t="s">
        <v>327</v>
      </c>
      <c r="D2625" s="167">
        <v>463.92</v>
      </c>
      <c r="E2625" s="167">
        <v>30.51</v>
      </c>
      <c r="F2625" s="167">
        <v>494.43</v>
      </c>
      <c r="G2625" s="140">
        <v>9</v>
      </c>
    </row>
    <row r="2626" spans="1:7" ht="28.8" x14ac:dyDescent="0.25">
      <c r="A2626" s="164" t="s">
        <v>205</v>
      </c>
      <c r="B2626" s="165" t="s">
        <v>5419</v>
      </c>
      <c r="C2626" s="166" t="s">
        <v>327</v>
      </c>
      <c r="D2626" s="167">
        <v>138.49</v>
      </c>
      <c r="E2626" s="167">
        <v>21.69</v>
      </c>
      <c r="F2626" s="167">
        <v>160.18</v>
      </c>
      <c r="G2626" s="140">
        <v>9</v>
      </c>
    </row>
    <row r="2627" spans="1:7" ht="28.8" x14ac:dyDescent="0.25">
      <c r="A2627" s="164" t="s">
        <v>8527</v>
      </c>
      <c r="B2627" s="165" t="s">
        <v>8528</v>
      </c>
      <c r="C2627" s="166" t="s">
        <v>327</v>
      </c>
      <c r="D2627" s="167">
        <v>267.7</v>
      </c>
      <c r="E2627" s="167">
        <v>30.51</v>
      </c>
      <c r="F2627" s="167">
        <v>298.20999999999998</v>
      </c>
      <c r="G2627" s="140">
        <v>9</v>
      </c>
    </row>
    <row r="2628" spans="1:7" x14ac:dyDescent="0.25">
      <c r="A2628" s="164" t="s">
        <v>5420</v>
      </c>
      <c r="B2628" s="165" t="s">
        <v>5421</v>
      </c>
      <c r="C2628" s="166" t="s">
        <v>327</v>
      </c>
      <c r="D2628" s="167">
        <v>90.66</v>
      </c>
      <c r="E2628" s="167">
        <v>13.01</v>
      </c>
      <c r="F2628" s="167">
        <v>103.67</v>
      </c>
      <c r="G2628" s="140">
        <v>9</v>
      </c>
    </row>
    <row r="2629" spans="1:7" x14ac:dyDescent="0.25">
      <c r="A2629" s="164" t="s">
        <v>5422</v>
      </c>
      <c r="B2629" s="165" t="s">
        <v>5423</v>
      </c>
      <c r="C2629" s="166" t="s">
        <v>327</v>
      </c>
      <c r="D2629" s="167">
        <v>123.7</v>
      </c>
      <c r="E2629" s="167">
        <v>13.01</v>
      </c>
      <c r="F2629" s="167">
        <v>136.71</v>
      </c>
      <c r="G2629" s="140">
        <v>9</v>
      </c>
    </row>
    <row r="2630" spans="1:7" ht="28.8" x14ac:dyDescent="0.25">
      <c r="A2630" s="164" t="s">
        <v>5424</v>
      </c>
      <c r="B2630" s="165" t="s">
        <v>5425</v>
      </c>
      <c r="C2630" s="166" t="s">
        <v>327</v>
      </c>
      <c r="D2630" s="167">
        <v>7665.47</v>
      </c>
      <c r="E2630" s="167">
        <v>30.51</v>
      </c>
      <c r="F2630" s="167">
        <v>7695.98</v>
      </c>
      <c r="G2630" s="140">
        <v>9</v>
      </c>
    </row>
    <row r="2631" spans="1:7" ht="43.2" x14ac:dyDescent="0.25">
      <c r="A2631" s="164" t="s">
        <v>206</v>
      </c>
      <c r="B2631" s="165" t="s">
        <v>5426</v>
      </c>
      <c r="C2631" s="166" t="s">
        <v>327</v>
      </c>
      <c r="D2631" s="167">
        <v>1328.04</v>
      </c>
      <c r="E2631" s="167">
        <v>30.51</v>
      </c>
      <c r="F2631" s="167">
        <v>1358.55</v>
      </c>
      <c r="G2631" s="140">
        <v>9</v>
      </c>
    </row>
    <row r="2632" spans="1:7" ht="28.8" x14ac:dyDescent="0.25">
      <c r="A2632" s="164" t="s">
        <v>5427</v>
      </c>
      <c r="B2632" s="165" t="s">
        <v>5428</v>
      </c>
      <c r="C2632" s="166" t="s">
        <v>327</v>
      </c>
      <c r="D2632" s="167">
        <v>863.32</v>
      </c>
      <c r="E2632" s="167">
        <v>30.51</v>
      </c>
      <c r="F2632" s="167">
        <v>893.83</v>
      </c>
      <c r="G2632" s="140">
        <v>9</v>
      </c>
    </row>
    <row r="2633" spans="1:7" ht="28.8" x14ac:dyDescent="0.25">
      <c r="A2633" s="164" t="s">
        <v>5429</v>
      </c>
      <c r="B2633" s="165" t="s">
        <v>5430</v>
      </c>
      <c r="C2633" s="166" t="s">
        <v>327</v>
      </c>
      <c r="D2633" s="167">
        <v>1351.2</v>
      </c>
      <c r="E2633" s="167">
        <v>30.51</v>
      </c>
      <c r="F2633" s="167">
        <v>1381.71</v>
      </c>
      <c r="G2633" s="140">
        <v>9</v>
      </c>
    </row>
    <row r="2634" spans="1:7" ht="43.2" x14ac:dyDescent="0.25">
      <c r="A2634" s="164" t="s">
        <v>5431</v>
      </c>
      <c r="B2634" s="165" t="s">
        <v>5432</v>
      </c>
      <c r="C2634" s="166" t="s">
        <v>327</v>
      </c>
      <c r="D2634" s="167">
        <v>925.86</v>
      </c>
      <c r="E2634" s="167">
        <v>30.51</v>
      </c>
      <c r="F2634" s="167">
        <v>956.37</v>
      </c>
      <c r="G2634" s="140">
        <v>9</v>
      </c>
    </row>
    <row r="2635" spans="1:7" ht="28.8" x14ac:dyDescent="0.25">
      <c r="A2635" s="164" t="s">
        <v>207</v>
      </c>
      <c r="B2635" s="165" t="s">
        <v>5433</v>
      </c>
      <c r="C2635" s="166" t="s">
        <v>327</v>
      </c>
      <c r="D2635" s="167">
        <v>114.24</v>
      </c>
      <c r="E2635" s="167">
        <v>30.51</v>
      </c>
      <c r="F2635" s="167">
        <v>144.75</v>
      </c>
      <c r="G2635" s="140">
        <v>9</v>
      </c>
    </row>
    <row r="2636" spans="1:7" ht="28.8" x14ac:dyDescent="0.25">
      <c r="A2636" s="164" t="s">
        <v>5434</v>
      </c>
      <c r="B2636" s="165" t="s">
        <v>5435</v>
      </c>
      <c r="C2636" s="166" t="s">
        <v>327</v>
      </c>
      <c r="D2636" s="167">
        <v>1115.8699999999999</v>
      </c>
      <c r="E2636" s="167">
        <v>30.51</v>
      </c>
      <c r="F2636" s="167">
        <v>1146.3800000000001</v>
      </c>
      <c r="G2636" s="140">
        <v>9</v>
      </c>
    </row>
    <row r="2637" spans="1:7" x14ac:dyDescent="0.25">
      <c r="A2637" s="164" t="s">
        <v>5436</v>
      </c>
      <c r="B2637" s="165" t="s">
        <v>5437</v>
      </c>
      <c r="C2637" s="166"/>
      <c r="D2637" s="167"/>
      <c r="E2637" s="167"/>
      <c r="F2637" s="167"/>
      <c r="G2637" s="140">
        <v>5</v>
      </c>
    </row>
    <row r="2638" spans="1:7" ht="28.8" x14ac:dyDescent="0.25">
      <c r="A2638" s="164" t="s">
        <v>5438</v>
      </c>
      <c r="B2638" s="165" t="s">
        <v>5439</v>
      </c>
      <c r="C2638" s="166" t="s">
        <v>327</v>
      </c>
      <c r="D2638" s="167">
        <v>1315.56</v>
      </c>
      <c r="E2638" s="167">
        <v>21.69</v>
      </c>
      <c r="F2638" s="167">
        <v>1337.25</v>
      </c>
      <c r="G2638" s="140">
        <v>9</v>
      </c>
    </row>
    <row r="2639" spans="1:7" ht="28.8" x14ac:dyDescent="0.25">
      <c r="A2639" s="164" t="s">
        <v>5440</v>
      </c>
      <c r="B2639" s="165" t="s">
        <v>5441</v>
      </c>
      <c r="C2639" s="166" t="s">
        <v>327</v>
      </c>
      <c r="D2639" s="167">
        <v>607.66</v>
      </c>
      <c r="E2639" s="167">
        <v>21.69</v>
      </c>
      <c r="F2639" s="167">
        <v>629.35</v>
      </c>
      <c r="G2639" s="140">
        <v>9</v>
      </c>
    </row>
    <row r="2640" spans="1:7" ht="28.8" x14ac:dyDescent="0.25">
      <c r="A2640" s="164" t="s">
        <v>5444</v>
      </c>
      <c r="B2640" s="165" t="s">
        <v>5445</v>
      </c>
      <c r="C2640" s="166" t="s">
        <v>327</v>
      </c>
      <c r="D2640" s="167">
        <v>538.87</v>
      </c>
      <c r="E2640" s="167">
        <v>21.69</v>
      </c>
      <c r="F2640" s="167">
        <v>560.55999999999995</v>
      </c>
      <c r="G2640" s="140">
        <v>9</v>
      </c>
    </row>
    <row r="2641" spans="1:7" ht="28.8" x14ac:dyDescent="0.25">
      <c r="A2641" s="164" t="s">
        <v>5446</v>
      </c>
      <c r="B2641" s="165" t="s">
        <v>5447</v>
      </c>
      <c r="C2641" s="166" t="s">
        <v>327</v>
      </c>
      <c r="D2641" s="167">
        <v>811.66</v>
      </c>
      <c r="E2641" s="167">
        <v>21.69</v>
      </c>
      <c r="F2641" s="167">
        <v>833.35</v>
      </c>
      <c r="G2641" s="140">
        <v>9</v>
      </c>
    </row>
    <row r="2642" spans="1:7" ht="28.8" x14ac:dyDescent="0.25">
      <c r="A2642" s="164" t="s">
        <v>5448</v>
      </c>
      <c r="B2642" s="165" t="s">
        <v>5449</v>
      </c>
      <c r="C2642" s="166" t="s">
        <v>327</v>
      </c>
      <c r="D2642" s="167">
        <v>1285.6500000000001</v>
      </c>
      <c r="E2642" s="167">
        <v>21.69</v>
      </c>
      <c r="F2642" s="167">
        <v>1307.3399999999999</v>
      </c>
      <c r="G2642" s="140">
        <v>9</v>
      </c>
    </row>
    <row r="2643" spans="1:7" x14ac:dyDescent="0.25">
      <c r="A2643" s="164" t="s">
        <v>5450</v>
      </c>
      <c r="B2643" s="165" t="s">
        <v>5451</v>
      </c>
      <c r="C2643" s="166"/>
      <c r="D2643" s="167"/>
      <c r="E2643" s="167"/>
      <c r="F2643" s="167"/>
      <c r="G2643" s="140">
        <v>5</v>
      </c>
    </row>
    <row r="2644" spans="1:7" ht="28.8" x14ac:dyDescent="0.25">
      <c r="A2644" s="164" t="s">
        <v>5454</v>
      </c>
      <c r="B2644" s="165" t="s">
        <v>5455</v>
      </c>
      <c r="C2644" s="166" t="s">
        <v>327</v>
      </c>
      <c r="D2644" s="167">
        <v>292.44</v>
      </c>
      <c r="E2644" s="167">
        <v>17.350000000000001</v>
      </c>
      <c r="F2644" s="167">
        <v>309.79000000000002</v>
      </c>
      <c r="G2644" s="140">
        <v>9</v>
      </c>
    </row>
    <row r="2645" spans="1:7" ht="28.8" x14ac:dyDescent="0.25">
      <c r="A2645" s="164" t="s">
        <v>5456</v>
      </c>
      <c r="B2645" s="165" t="s">
        <v>5457</v>
      </c>
      <c r="C2645" s="166" t="s">
        <v>327</v>
      </c>
      <c r="D2645" s="167">
        <v>225.69</v>
      </c>
      <c r="E2645" s="167">
        <v>17.350000000000001</v>
      </c>
      <c r="F2645" s="167">
        <v>243.04</v>
      </c>
      <c r="G2645" s="140">
        <v>9</v>
      </c>
    </row>
    <row r="2646" spans="1:7" x14ac:dyDescent="0.25">
      <c r="A2646" s="164" t="s">
        <v>5458</v>
      </c>
      <c r="B2646" s="165" t="s">
        <v>5459</v>
      </c>
      <c r="C2646" s="166" t="s">
        <v>327</v>
      </c>
      <c r="D2646" s="167">
        <v>198.13</v>
      </c>
      <c r="E2646" s="167">
        <v>17.350000000000001</v>
      </c>
      <c r="F2646" s="167">
        <v>215.48</v>
      </c>
      <c r="G2646" s="140">
        <v>9</v>
      </c>
    </row>
    <row r="2647" spans="1:7" ht="28.8" x14ac:dyDescent="0.25">
      <c r="A2647" s="164" t="s">
        <v>5460</v>
      </c>
      <c r="B2647" s="165" t="s">
        <v>5461</v>
      </c>
      <c r="C2647" s="166" t="s">
        <v>327</v>
      </c>
      <c r="D2647" s="167">
        <v>115.15</v>
      </c>
      <c r="E2647" s="167">
        <v>17.350000000000001</v>
      </c>
      <c r="F2647" s="167">
        <v>132.5</v>
      </c>
      <c r="G2647" s="140">
        <v>9</v>
      </c>
    </row>
    <row r="2648" spans="1:7" x14ac:dyDescent="0.25">
      <c r="A2648" s="164" t="s">
        <v>5462</v>
      </c>
      <c r="B2648" s="165" t="s">
        <v>5463</v>
      </c>
      <c r="C2648" s="166"/>
      <c r="D2648" s="167"/>
      <c r="E2648" s="167"/>
      <c r="F2648" s="167"/>
      <c r="G2648" s="140">
        <v>5</v>
      </c>
    </row>
    <row r="2649" spans="1:7" ht="43.2" x14ac:dyDescent="0.25">
      <c r="A2649" s="164" t="s">
        <v>5464</v>
      </c>
      <c r="B2649" s="165" t="s">
        <v>5465</v>
      </c>
      <c r="C2649" s="166" t="s">
        <v>327</v>
      </c>
      <c r="D2649" s="167">
        <v>171.02</v>
      </c>
      <c r="E2649" s="167">
        <v>17.350000000000001</v>
      </c>
      <c r="F2649" s="167">
        <v>188.37</v>
      </c>
      <c r="G2649" s="140">
        <v>9</v>
      </c>
    </row>
    <row r="2650" spans="1:7" ht="28.8" x14ac:dyDescent="0.25">
      <c r="A2650" s="164" t="s">
        <v>5466</v>
      </c>
      <c r="B2650" s="165" t="s">
        <v>5467</v>
      </c>
      <c r="C2650" s="166" t="s">
        <v>327</v>
      </c>
      <c r="D2650" s="167">
        <v>46.95</v>
      </c>
      <c r="E2650" s="167">
        <v>17.350000000000001</v>
      </c>
      <c r="F2650" s="167">
        <v>64.3</v>
      </c>
      <c r="G2650" s="140">
        <v>9</v>
      </c>
    </row>
    <row r="2651" spans="1:7" ht="43.2" x14ac:dyDescent="0.25">
      <c r="A2651" s="164" t="s">
        <v>5468</v>
      </c>
      <c r="B2651" s="165" t="s">
        <v>5469</v>
      </c>
      <c r="C2651" s="166" t="s">
        <v>327</v>
      </c>
      <c r="D2651" s="167">
        <v>161.88999999999999</v>
      </c>
      <c r="E2651" s="167">
        <v>17.350000000000001</v>
      </c>
      <c r="F2651" s="167">
        <v>179.24</v>
      </c>
      <c r="G2651" s="140">
        <v>9</v>
      </c>
    </row>
    <row r="2652" spans="1:7" ht="28.8" x14ac:dyDescent="0.25">
      <c r="A2652" s="164" t="s">
        <v>5470</v>
      </c>
      <c r="B2652" s="165" t="s">
        <v>5471</v>
      </c>
      <c r="C2652" s="166" t="s">
        <v>327</v>
      </c>
      <c r="D2652" s="167">
        <v>68.63</v>
      </c>
      <c r="E2652" s="167">
        <v>21.69</v>
      </c>
      <c r="F2652" s="167">
        <v>90.32</v>
      </c>
      <c r="G2652" s="140">
        <v>9</v>
      </c>
    </row>
    <row r="2653" spans="1:7" ht="43.2" x14ac:dyDescent="0.25">
      <c r="A2653" s="164" t="s">
        <v>5472</v>
      </c>
      <c r="B2653" s="165" t="s">
        <v>5473</v>
      </c>
      <c r="C2653" s="166" t="s">
        <v>327</v>
      </c>
      <c r="D2653" s="167">
        <v>79.319999999999993</v>
      </c>
      <c r="E2653" s="167">
        <v>17.350000000000001</v>
      </c>
      <c r="F2653" s="167">
        <v>96.67</v>
      </c>
      <c r="G2653" s="140">
        <v>9</v>
      </c>
    </row>
    <row r="2654" spans="1:7" ht="43.2" x14ac:dyDescent="0.25">
      <c r="A2654" s="164" t="s">
        <v>5474</v>
      </c>
      <c r="B2654" s="165" t="s">
        <v>5475</v>
      </c>
      <c r="C2654" s="166" t="s">
        <v>327</v>
      </c>
      <c r="D2654" s="167">
        <v>150.66999999999999</v>
      </c>
      <c r="E2654" s="167">
        <v>17.350000000000001</v>
      </c>
      <c r="F2654" s="167">
        <v>168.02</v>
      </c>
      <c r="G2654" s="140">
        <v>9</v>
      </c>
    </row>
    <row r="2655" spans="1:7" ht="43.2" x14ac:dyDescent="0.25">
      <c r="A2655" s="164" t="s">
        <v>5476</v>
      </c>
      <c r="B2655" s="165" t="s">
        <v>5477</v>
      </c>
      <c r="C2655" s="166" t="s">
        <v>327</v>
      </c>
      <c r="D2655" s="167">
        <v>199.91</v>
      </c>
      <c r="E2655" s="167">
        <v>17.350000000000001</v>
      </c>
      <c r="F2655" s="167">
        <v>217.26</v>
      </c>
      <c r="G2655" s="140">
        <v>9</v>
      </c>
    </row>
    <row r="2656" spans="1:7" ht="43.2" x14ac:dyDescent="0.25">
      <c r="A2656" s="164" t="s">
        <v>5478</v>
      </c>
      <c r="B2656" s="165" t="s">
        <v>5479</v>
      </c>
      <c r="C2656" s="166" t="s">
        <v>327</v>
      </c>
      <c r="D2656" s="167">
        <v>159.93</v>
      </c>
      <c r="E2656" s="167">
        <v>13.01</v>
      </c>
      <c r="F2656" s="167">
        <v>172.94</v>
      </c>
      <c r="G2656" s="140">
        <v>9</v>
      </c>
    </row>
    <row r="2657" spans="1:7" ht="43.2" x14ac:dyDescent="0.25">
      <c r="A2657" s="164" t="s">
        <v>5480</v>
      </c>
      <c r="B2657" s="165" t="s">
        <v>5481</v>
      </c>
      <c r="C2657" s="166" t="s">
        <v>327</v>
      </c>
      <c r="D2657" s="167">
        <v>75.27</v>
      </c>
      <c r="E2657" s="167">
        <v>13.01</v>
      </c>
      <c r="F2657" s="167">
        <v>88.28</v>
      </c>
      <c r="G2657" s="140">
        <v>9</v>
      </c>
    </row>
    <row r="2658" spans="1:7" ht="28.8" x14ac:dyDescent="0.25">
      <c r="A2658" s="164" t="s">
        <v>5482</v>
      </c>
      <c r="B2658" s="165" t="s">
        <v>5483</v>
      </c>
      <c r="C2658" s="166" t="s">
        <v>327</v>
      </c>
      <c r="D2658" s="167">
        <v>137.16999999999999</v>
      </c>
      <c r="E2658" s="167">
        <v>17.350000000000001</v>
      </c>
      <c r="F2658" s="167">
        <v>154.52000000000001</v>
      </c>
      <c r="G2658" s="140">
        <v>9</v>
      </c>
    </row>
    <row r="2659" spans="1:7" ht="28.8" x14ac:dyDescent="0.25">
      <c r="A2659" s="164" t="s">
        <v>5484</v>
      </c>
      <c r="B2659" s="165" t="s">
        <v>5485</v>
      </c>
      <c r="C2659" s="166" t="s">
        <v>327</v>
      </c>
      <c r="D2659" s="167">
        <v>73.52</v>
      </c>
      <c r="E2659" s="167">
        <v>21.69</v>
      </c>
      <c r="F2659" s="167">
        <v>95.21</v>
      </c>
      <c r="G2659" s="140">
        <v>9</v>
      </c>
    </row>
    <row r="2660" spans="1:7" ht="28.8" x14ac:dyDescent="0.25">
      <c r="A2660" s="164" t="s">
        <v>5486</v>
      </c>
      <c r="B2660" s="165" t="s">
        <v>5487</v>
      </c>
      <c r="C2660" s="166" t="s">
        <v>327</v>
      </c>
      <c r="D2660" s="167">
        <v>130.66999999999999</v>
      </c>
      <c r="E2660" s="167">
        <v>21.69</v>
      </c>
      <c r="F2660" s="167">
        <v>152.36000000000001</v>
      </c>
      <c r="G2660" s="140">
        <v>9</v>
      </c>
    </row>
    <row r="2661" spans="1:7" ht="43.2" x14ac:dyDescent="0.25">
      <c r="A2661" s="164" t="s">
        <v>5488</v>
      </c>
      <c r="B2661" s="165" t="s">
        <v>5489</v>
      </c>
      <c r="C2661" s="166" t="s">
        <v>327</v>
      </c>
      <c r="D2661" s="167">
        <v>191.81</v>
      </c>
      <c r="E2661" s="167">
        <v>21.69</v>
      </c>
      <c r="F2661" s="167">
        <v>213.5</v>
      </c>
      <c r="G2661" s="140">
        <v>9</v>
      </c>
    </row>
    <row r="2662" spans="1:7" ht="43.2" x14ac:dyDescent="0.25">
      <c r="A2662" s="164" t="s">
        <v>5490</v>
      </c>
      <c r="B2662" s="165" t="s">
        <v>5491</v>
      </c>
      <c r="C2662" s="166" t="s">
        <v>327</v>
      </c>
      <c r="D2662" s="167">
        <v>118.27</v>
      </c>
      <c r="E2662" s="167">
        <v>21.69</v>
      </c>
      <c r="F2662" s="167">
        <v>139.96</v>
      </c>
      <c r="G2662" s="140">
        <v>9</v>
      </c>
    </row>
    <row r="2663" spans="1:7" ht="28.8" x14ac:dyDescent="0.25">
      <c r="A2663" s="164" t="s">
        <v>5492</v>
      </c>
      <c r="B2663" s="165" t="s">
        <v>5493</v>
      </c>
      <c r="C2663" s="166" t="s">
        <v>327</v>
      </c>
      <c r="D2663" s="167">
        <v>62.94</v>
      </c>
      <c r="E2663" s="167">
        <v>21.69</v>
      </c>
      <c r="F2663" s="167">
        <v>84.63</v>
      </c>
      <c r="G2663" s="140">
        <v>9</v>
      </c>
    </row>
    <row r="2664" spans="1:7" ht="43.2" x14ac:dyDescent="0.25">
      <c r="A2664" s="164" t="s">
        <v>5494</v>
      </c>
      <c r="B2664" s="165" t="s">
        <v>5495</v>
      </c>
      <c r="C2664" s="166" t="s">
        <v>327</v>
      </c>
      <c r="D2664" s="167">
        <v>59.49</v>
      </c>
      <c r="E2664" s="167">
        <v>17.350000000000001</v>
      </c>
      <c r="F2664" s="167">
        <v>76.84</v>
      </c>
      <c r="G2664" s="140">
        <v>9</v>
      </c>
    </row>
    <row r="2665" spans="1:7" ht="28.8" x14ac:dyDescent="0.25">
      <c r="A2665" s="164" t="s">
        <v>5496</v>
      </c>
      <c r="B2665" s="165" t="s">
        <v>5497</v>
      </c>
      <c r="C2665" s="166" t="s">
        <v>327</v>
      </c>
      <c r="D2665" s="167">
        <v>120.23</v>
      </c>
      <c r="E2665" s="167">
        <v>17.350000000000001</v>
      </c>
      <c r="F2665" s="167">
        <v>137.58000000000001</v>
      </c>
      <c r="G2665" s="140">
        <v>9</v>
      </c>
    </row>
    <row r="2666" spans="1:7" ht="43.2" x14ac:dyDescent="0.25">
      <c r="A2666" s="164" t="s">
        <v>5498</v>
      </c>
      <c r="B2666" s="165" t="s">
        <v>5499</v>
      </c>
      <c r="C2666" s="166" t="s">
        <v>327</v>
      </c>
      <c r="D2666" s="167">
        <v>390.39</v>
      </c>
      <c r="E2666" s="167">
        <v>17.350000000000001</v>
      </c>
      <c r="F2666" s="167">
        <v>407.74</v>
      </c>
      <c r="G2666" s="140">
        <v>9</v>
      </c>
    </row>
    <row r="2667" spans="1:7" ht="43.2" x14ac:dyDescent="0.25">
      <c r="A2667" s="164" t="s">
        <v>5500</v>
      </c>
      <c r="B2667" s="165" t="s">
        <v>5501</v>
      </c>
      <c r="C2667" s="166" t="s">
        <v>327</v>
      </c>
      <c r="D2667" s="167">
        <v>286.83</v>
      </c>
      <c r="E2667" s="167">
        <v>17.350000000000001</v>
      </c>
      <c r="F2667" s="167">
        <v>304.18</v>
      </c>
      <c r="G2667" s="140">
        <v>9</v>
      </c>
    </row>
    <row r="2668" spans="1:7" ht="43.2" x14ac:dyDescent="0.25">
      <c r="A2668" s="164" t="s">
        <v>5502</v>
      </c>
      <c r="B2668" s="165" t="s">
        <v>5503</v>
      </c>
      <c r="C2668" s="166" t="s">
        <v>327</v>
      </c>
      <c r="D2668" s="167">
        <v>151.81</v>
      </c>
      <c r="E2668" s="167">
        <v>17.350000000000001</v>
      </c>
      <c r="F2668" s="167">
        <v>169.16</v>
      </c>
      <c r="G2668" s="140">
        <v>9</v>
      </c>
    </row>
    <row r="2669" spans="1:7" ht="28.8" x14ac:dyDescent="0.25">
      <c r="A2669" s="164" t="s">
        <v>5504</v>
      </c>
      <c r="B2669" s="165" t="s">
        <v>8529</v>
      </c>
      <c r="C2669" s="166" t="s">
        <v>327</v>
      </c>
      <c r="D2669" s="167">
        <v>133.94</v>
      </c>
      <c r="E2669" s="167">
        <v>17.350000000000001</v>
      </c>
      <c r="F2669" s="167">
        <v>151.29</v>
      </c>
      <c r="G2669" s="140">
        <v>9</v>
      </c>
    </row>
    <row r="2670" spans="1:7" x14ac:dyDescent="0.25">
      <c r="A2670" s="164" t="s">
        <v>5506</v>
      </c>
      <c r="B2670" s="165" t="s">
        <v>5507</v>
      </c>
      <c r="C2670" s="166"/>
      <c r="D2670" s="167"/>
      <c r="E2670" s="167"/>
      <c r="F2670" s="167"/>
      <c r="G2670" s="140">
        <v>5</v>
      </c>
    </row>
    <row r="2671" spans="1:7" ht="28.8" x14ac:dyDescent="0.25">
      <c r="A2671" s="164" t="s">
        <v>208</v>
      </c>
      <c r="B2671" s="165" t="s">
        <v>5508</v>
      </c>
      <c r="C2671" s="166" t="s">
        <v>327</v>
      </c>
      <c r="D2671" s="167">
        <v>39.06</v>
      </c>
      <c r="E2671" s="167">
        <v>13.01</v>
      </c>
      <c r="F2671" s="167">
        <v>52.07</v>
      </c>
      <c r="G2671" s="140">
        <v>9</v>
      </c>
    </row>
    <row r="2672" spans="1:7" x14ac:dyDescent="0.25">
      <c r="A2672" s="164" t="s">
        <v>5509</v>
      </c>
      <c r="B2672" s="165" t="s">
        <v>5510</v>
      </c>
      <c r="C2672" s="166"/>
      <c r="D2672" s="167"/>
      <c r="E2672" s="167"/>
      <c r="F2672" s="167"/>
      <c r="G2672" s="140">
        <v>5</v>
      </c>
    </row>
    <row r="2673" spans="1:7" ht="28.8" x14ac:dyDescent="0.25">
      <c r="A2673" s="164" t="s">
        <v>5511</v>
      </c>
      <c r="B2673" s="165" t="s">
        <v>5512</v>
      </c>
      <c r="C2673" s="166" t="s">
        <v>327</v>
      </c>
      <c r="D2673" s="167">
        <v>0.41</v>
      </c>
      <c r="E2673" s="167">
        <v>17.350000000000001</v>
      </c>
      <c r="F2673" s="167">
        <v>17.760000000000002</v>
      </c>
      <c r="G2673" s="140">
        <v>9</v>
      </c>
    </row>
    <row r="2674" spans="1:7" ht="28.8" x14ac:dyDescent="0.25">
      <c r="A2674" s="164" t="s">
        <v>5513</v>
      </c>
      <c r="B2674" s="165" t="s">
        <v>5514</v>
      </c>
      <c r="C2674" s="166" t="s">
        <v>327</v>
      </c>
      <c r="D2674" s="167">
        <v>6.51</v>
      </c>
      <c r="E2674" s="167">
        <v>3.53</v>
      </c>
      <c r="F2674" s="167">
        <v>10.039999999999999</v>
      </c>
      <c r="G2674" s="140">
        <v>9</v>
      </c>
    </row>
    <row r="2675" spans="1:7" x14ac:dyDescent="0.25">
      <c r="A2675" s="164" t="s">
        <v>5515</v>
      </c>
      <c r="B2675" s="165" t="s">
        <v>5516</v>
      </c>
      <c r="C2675" s="166" t="s">
        <v>327</v>
      </c>
      <c r="D2675" s="167"/>
      <c r="E2675" s="167">
        <v>17.350000000000001</v>
      </c>
      <c r="F2675" s="167">
        <v>17.350000000000001</v>
      </c>
      <c r="G2675" s="140">
        <v>9</v>
      </c>
    </row>
    <row r="2676" spans="1:7" x14ac:dyDescent="0.25">
      <c r="A2676" s="164" t="s">
        <v>5517</v>
      </c>
      <c r="B2676" s="165" t="s">
        <v>5518</v>
      </c>
      <c r="C2676" s="166" t="s">
        <v>327</v>
      </c>
      <c r="D2676" s="167"/>
      <c r="E2676" s="167">
        <v>3.53</v>
      </c>
      <c r="F2676" s="167">
        <v>3.53</v>
      </c>
      <c r="G2676" s="140">
        <v>9</v>
      </c>
    </row>
    <row r="2677" spans="1:7" x14ac:dyDescent="0.25">
      <c r="A2677" s="164" t="s">
        <v>5519</v>
      </c>
      <c r="B2677" s="165" t="s">
        <v>5520</v>
      </c>
      <c r="C2677" s="166"/>
      <c r="D2677" s="167"/>
      <c r="E2677" s="167"/>
      <c r="F2677" s="167"/>
      <c r="G2677" s="140">
        <v>5</v>
      </c>
    </row>
    <row r="2678" spans="1:7" ht="28.8" x14ac:dyDescent="0.25">
      <c r="A2678" s="164" t="s">
        <v>209</v>
      </c>
      <c r="B2678" s="165" t="s">
        <v>8530</v>
      </c>
      <c r="C2678" s="166" t="s">
        <v>327</v>
      </c>
      <c r="D2678" s="167">
        <v>303.94</v>
      </c>
      <c r="E2678" s="167">
        <v>17.350000000000001</v>
      </c>
      <c r="F2678" s="167">
        <v>321.29000000000002</v>
      </c>
      <c r="G2678" s="140">
        <v>9</v>
      </c>
    </row>
    <row r="2679" spans="1:7" ht="43.2" x14ac:dyDescent="0.25">
      <c r="A2679" s="164" t="s">
        <v>211</v>
      </c>
      <c r="B2679" s="165" t="s">
        <v>5522</v>
      </c>
      <c r="C2679" s="166" t="s">
        <v>327</v>
      </c>
      <c r="D2679" s="167">
        <v>286.08999999999997</v>
      </c>
      <c r="E2679" s="167">
        <v>13.01</v>
      </c>
      <c r="F2679" s="167">
        <v>299.10000000000002</v>
      </c>
      <c r="G2679" s="140">
        <v>9</v>
      </c>
    </row>
    <row r="2680" spans="1:7" ht="28.8" x14ac:dyDescent="0.25">
      <c r="A2680" s="164" t="s">
        <v>5523</v>
      </c>
      <c r="B2680" s="165" t="s">
        <v>5524</v>
      </c>
      <c r="C2680" s="166" t="s">
        <v>327</v>
      </c>
      <c r="D2680" s="167">
        <v>130.77000000000001</v>
      </c>
      <c r="E2680" s="167">
        <v>17.350000000000001</v>
      </c>
      <c r="F2680" s="167">
        <v>148.12</v>
      </c>
      <c r="G2680" s="140">
        <v>9</v>
      </c>
    </row>
    <row r="2681" spans="1:7" ht="43.2" x14ac:dyDescent="0.25">
      <c r="A2681" s="164" t="s">
        <v>5525</v>
      </c>
      <c r="B2681" s="165" t="s">
        <v>5526</v>
      </c>
      <c r="C2681" s="166" t="s">
        <v>327</v>
      </c>
      <c r="D2681" s="167">
        <v>289.56</v>
      </c>
      <c r="E2681" s="167">
        <v>13.01</v>
      </c>
      <c r="F2681" s="167">
        <v>302.57</v>
      </c>
      <c r="G2681" s="140">
        <v>9</v>
      </c>
    </row>
    <row r="2682" spans="1:7" ht="28.8" x14ac:dyDescent="0.25">
      <c r="A2682" s="164" t="s">
        <v>5527</v>
      </c>
      <c r="B2682" s="165" t="s">
        <v>5528</v>
      </c>
      <c r="C2682" s="166" t="s">
        <v>327</v>
      </c>
      <c r="D2682" s="167">
        <v>29.07</v>
      </c>
      <c r="E2682" s="167">
        <v>13.01</v>
      </c>
      <c r="F2682" s="167">
        <v>42.08</v>
      </c>
      <c r="G2682" s="140">
        <v>9</v>
      </c>
    </row>
    <row r="2683" spans="1:7" ht="28.8" x14ac:dyDescent="0.25">
      <c r="A2683" s="164" t="s">
        <v>5529</v>
      </c>
      <c r="B2683" s="165" t="s">
        <v>5530</v>
      </c>
      <c r="C2683" s="166" t="s">
        <v>327</v>
      </c>
      <c r="D2683" s="167">
        <v>70.89</v>
      </c>
      <c r="E2683" s="167">
        <v>21.69</v>
      </c>
      <c r="F2683" s="167">
        <v>92.58</v>
      </c>
      <c r="G2683" s="140">
        <v>9</v>
      </c>
    </row>
    <row r="2684" spans="1:7" x14ac:dyDescent="0.25">
      <c r="A2684" s="164" t="s">
        <v>5531</v>
      </c>
      <c r="B2684" s="165" t="s">
        <v>212</v>
      </c>
      <c r="C2684" s="166"/>
      <c r="D2684" s="167"/>
      <c r="E2684" s="167"/>
      <c r="F2684" s="167"/>
      <c r="G2684" s="140">
        <v>2</v>
      </c>
    </row>
    <row r="2685" spans="1:7" x14ac:dyDescent="0.25">
      <c r="A2685" s="164" t="s">
        <v>5532</v>
      </c>
      <c r="B2685" s="165" t="s">
        <v>5533</v>
      </c>
      <c r="C2685" s="166"/>
      <c r="D2685" s="167"/>
      <c r="E2685" s="167"/>
      <c r="F2685" s="167"/>
      <c r="G2685" s="140">
        <v>5</v>
      </c>
    </row>
    <row r="2686" spans="1:7" ht="28.8" x14ac:dyDescent="0.25">
      <c r="A2686" s="164" t="s">
        <v>5534</v>
      </c>
      <c r="B2686" s="165" t="s">
        <v>5535</v>
      </c>
      <c r="C2686" s="166" t="s">
        <v>327</v>
      </c>
      <c r="D2686" s="167">
        <v>84.41</v>
      </c>
      <c r="E2686" s="167">
        <v>10.84</v>
      </c>
      <c r="F2686" s="167">
        <v>95.25</v>
      </c>
      <c r="G2686" s="140">
        <v>9</v>
      </c>
    </row>
    <row r="2687" spans="1:7" ht="28.8" x14ac:dyDescent="0.25">
      <c r="A2687" s="164" t="s">
        <v>5536</v>
      </c>
      <c r="B2687" s="165" t="s">
        <v>5537</v>
      </c>
      <c r="C2687" s="166" t="s">
        <v>327</v>
      </c>
      <c r="D2687" s="167">
        <v>139.36000000000001</v>
      </c>
      <c r="E2687" s="167">
        <v>10.84</v>
      </c>
      <c r="F2687" s="167">
        <v>150.19999999999999</v>
      </c>
      <c r="G2687" s="140">
        <v>9</v>
      </c>
    </row>
    <row r="2688" spans="1:7" x14ac:dyDescent="0.25">
      <c r="A2688" s="164" t="s">
        <v>5538</v>
      </c>
      <c r="B2688" s="165" t="s">
        <v>5539</v>
      </c>
      <c r="C2688" s="166" t="s">
        <v>327</v>
      </c>
      <c r="D2688" s="167">
        <v>64.09</v>
      </c>
      <c r="E2688" s="167">
        <v>10.84</v>
      </c>
      <c r="F2688" s="167">
        <v>74.930000000000007</v>
      </c>
      <c r="G2688" s="140">
        <v>9</v>
      </c>
    </row>
    <row r="2689" spans="1:7" x14ac:dyDescent="0.25">
      <c r="A2689" s="164" t="s">
        <v>5540</v>
      </c>
      <c r="B2689" s="165" t="s">
        <v>5541</v>
      </c>
      <c r="C2689" s="166" t="s">
        <v>327</v>
      </c>
      <c r="D2689" s="167">
        <v>47.85</v>
      </c>
      <c r="E2689" s="167">
        <v>10.84</v>
      </c>
      <c r="F2689" s="167">
        <v>58.69</v>
      </c>
      <c r="G2689" s="140">
        <v>9</v>
      </c>
    </row>
    <row r="2690" spans="1:7" x14ac:dyDescent="0.25">
      <c r="A2690" s="164" t="s">
        <v>5542</v>
      </c>
      <c r="B2690" s="165" t="s">
        <v>5543</v>
      </c>
      <c r="C2690" s="166" t="s">
        <v>327</v>
      </c>
      <c r="D2690" s="167">
        <v>4.66</v>
      </c>
      <c r="E2690" s="167">
        <v>10.84</v>
      </c>
      <c r="F2690" s="167">
        <v>15.5</v>
      </c>
      <c r="G2690" s="140">
        <v>9</v>
      </c>
    </row>
    <row r="2691" spans="1:7" x14ac:dyDescent="0.25">
      <c r="A2691" s="164" t="s">
        <v>5544</v>
      </c>
      <c r="B2691" s="165" t="s">
        <v>5545</v>
      </c>
      <c r="C2691" s="166" t="s">
        <v>327</v>
      </c>
      <c r="D2691" s="167">
        <v>13.21</v>
      </c>
      <c r="E2691" s="167">
        <v>10.84</v>
      </c>
      <c r="F2691" s="167">
        <v>24.05</v>
      </c>
      <c r="G2691" s="140">
        <v>9</v>
      </c>
    </row>
    <row r="2692" spans="1:7" ht="28.8" x14ac:dyDescent="0.25">
      <c r="A2692" s="164" t="s">
        <v>5546</v>
      </c>
      <c r="B2692" s="165" t="s">
        <v>5547</v>
      </c>
      <c r="C2692" s="166" t="s">
        <v>327</v>
      </c>
      <c r="D2692" s="167">
        <v>12.24</v>
      </c>
      <c r="E2692" s="167">
        <v>10.84</v>
      </c>
      <c r="F2692" s="167">
        <v>23.08</v>
      </c>
      <c r="G2692" s="140">
        <v>9</v>
      </c>
    </row>
    <row r="2693" spans="1:7" ht="28.8" x14ac:dyDescent="0.25">
      <c r="A2693" s="164" t="s">
        <v>5548</v>
      </c>
      <c r="B2693" s="165" t="s">
        <v>5549</v>
      </c>
      <c r="C2693" s="166" t="s">
        <v>327</v>
      </c>
      <c r="D2693" s="167">
        <v>14.67</v>
      </c>
      <c r="E2693" s="167">
        <v>10.84</v>
      </c>
      <c r="F2693" s="167">
        <v>25.51</v>
      </c>
      <c r="G2693" s="140">
        <v>9</v>
      </c>
    </row>
    <row r="2694" spans="1:7" x14ac:dyDescent="0.25">
      <c r="A2694" s="164" t="s">
        <v>5550</v>
      </c>
      <c r="B2694" s="165" t="s">
        <v>5551</v>
      </c>
      <c r="C2694" s="166"/>
      <c r="D2694" s="167"/>
      <c r="E2694" s="167"/>
      <c r="F2694" s="167"/>
      <c r="G2694" s="140">
        <v>5</v>
      </c>
    </row>
    <row r="2695" spans="1:7" x14ac:dyDescent="0.25">
      <c r="A2695" s="164" t="s">
        <v>5552</v>
      </c>
      <c r="B2695" s="165" t="s">
        <v>5553</v>
      </c>
      <c r="C2695" s="166" t="s">
        <v>327</v>
      </c>
      <c r="D2695" s="167">
        <v>6.06</v>
      </c>
      <c r="E2695" s="167">
        <v>10.84</v>
      </c>
      <c r="F2695" s="167">
        <v>16.899999999999999</v>
      </c>
      <c r="G2695" s="140">
        <v>9</v>
      </c>
    </row>
    <row r="2696" spans="1:7" x14ac:dyDescent="0.25">
      <c r="A2696" s="164" t="s">
        <v>5554</v>
      </c>
      <c r="B2696" s="165" t="s">
        <v>5555</v>
      </c>
      <c r="C2696" s="166" t="s">
        <v>327</v>
      </c>
      <c r="D2696" s="167">
        <v>16.34</v>
      </c>
      <c r="E2696" s="167">
        <v>10.84</v>
      </c>
      <c r="F2696" s="167">
        <v>27.18</v>
      </c>
      <c r="G2696" s="140">
        <v>9</v>
      </c>
    </row>
    <row r="2697" spans="1:7" x14ac:dyDescent="0.25">
      <c r="A2697" s="164" t="s">
        <v>5556</v>
      </c>
      <c r="B2697" s="165" t="s">
        <v>5557</v>
      </c>
      <c r="C2697" s="166" t="s">
        <v>327</v>
      </c>
      <c r="D2697" s="167">
        <v>5.63</v>
      </c>
      <c r="E2697" s="167">
        <v>10.84</v>
      </c>
      <c r="F2697" s="167">
        <v>16.47</v>
      </c>
      <c r="G2697" s="140">
        <v>9</v>
      </c>
    </row>
    <row r="2698" spans="1:7" x14ac:dyDescent="0.25">
      <c r="A2698" s="164" t="s">
        <v>5558</v>
      </c>
      <c r="B2698" s="165" t="s">
        <v>5559</v>
      </c>
      <c r="C2698" s="166" t="s">
        <v>327</v>
      </c>
      <c r="D2698" s="167">
        <v>8.25</v>
      </c>
      <c r="E2698" s="167">
        <v>10.84</v>
      </c>
      <c r="F2698" s="167">
        <v>19.09</v>
      </c>
      <c r="G2698" s="140">
        <v>9</v>
      </c>
    </row>
    <row r="2699" spans="1:7" ht="28.8" x14ac:dyDescent="0.25">
      <c r="A2699" s="164" t="s">
        <v>5560</v>
      </c>
      <c r="B2699" s="165" t="s">
        <v>5561</v>
      </c>
      <c r="C2699" s="166" t="s">
        <v>327</v>
      </c>
      <c r="D2699" s="167">
        <v>15.38</v>
      </c>
      <c r="E2699" s="167">
        <v>10.84</v>
      </c>
      <c r="F2699" s="167">
        <v>26.22</v>
      </c>
      <c r="G2699" s="140">
        <v>9</v>
      </c>
    </row>
    <row r="2700" spans="1:7" ht="28.8" x14ac:dyDescent="0.25">
      <c r="A2700" s="164" t="s">
        <v>5562</v>
      </c>
      <c r="B2700" s="165" t="s">
        <v>5563</v>
      </c>
      <c r="C2700" s="166" t="s">
        <v>327</v>
      </c>
      <c r="D2700" s="167">
        <v>17.600000000000001</v>
      </c>
      <c r="E2700" s="167">
        <v>10.84</v>
      </c>
      <c r="F2700" s="167">
        <v>28.44</v>
      </c>
      <c r="G2700" s="140">
        <v>9</v>
      </c>
    </row>
    <row r="2701" spans="1:7" x14ac:dyDescent="0.25">
      <c r="A2701" s="164" t="s">
        <v>5564</v>
      </c>
      <c r="B2701" s="165" t="s">
        <v>5565</v>
      </c>
      <c r="C2701" s="166"/>
      <c r="D2701" s="167"/>
      <c r="E2701" s="167"/>
      <c r="F2701" s="167"/>
      <c r="G2701" s="140">
        <v>5</v>
      </c>
    </row>
    <row r="2702" spans="1:7" ht="28.8" x14ac:dyDescent="0.25">
      <c r="A2702" s="164" t="s">
        <v>5566</v>
      </c>
      <c r="B2702" s="165" t="s">
        <v>5567</v>
      </c>
      <c r="C2702" s="166" t="s">
        <v>327</v>
      </c>
      <c r="D2702" s="167">
        <v>10.66</v>
      </c>
      <c r="E2702" s="167">
        <v>10.84</v>
      </c>
      <c r="F2702" s="167">
        <v>21.5</v>
      </c>
      <c r="G2702" s="140">
        <v>9</v>
      </c>
    </row>
    <row r="2703" spans="1:7" ht="28.8" x14ac:dyDescent="0.25">
      <c r="A2703" s="164" t="s">
        <v>5568</v>
      </c>
      <c r="B2703" s="165" t="s">
        <v>5569</v>
      </c>
      <c r="C2703" s="166" t="s">
        <v>327</v>
      </c>
      <c r="D2703" s="167">
        <v>15.18</v>
      </c>
      <c r="E2703" s="167">
        <v>10.84</v>
      </c>
      <c r="F2703" s="167">
        <v>26.02</v>
      </c>
      <c r="G2703" s="140">
        <v>9</v>
      </c>
    </row>
    <row r="2704" spans="1:7" ht="28.8" x14ac:dyDescent="0.25">
      <c r="A2704" s="164" t="s">
        <v>5570</v>
      </c>
      <c r="B2704" s="165" t="s">
        <v>5571</v>
      </c>
      <c r="C2704" s="166" t="s">
        <v>327</v>
      </c>
      <c r="D2704" s="167">
        <v>13.34</v>
      </c>
      <c r="E2704" s="167">
        <v>10.84</v>
      </c>
      <c r="F2704" s="167">
        <v>24.18</v>
      </c>
      <c r="G2704" s="140">
        <v>9</v>
      </c>
    </row>
    <row r="2705" spans="1:7" ht="28.8" x14ac:dyDescent="0.25">
      <c r="A2705" s="164" t="s">
        <v>5572</v>
      </c>
      <c r="B2705" s="165" t="s">
        <v>5573</v>
      </c>
      <c r="C2705" s="166" t="s">
        <v>327</v>
      </c>
      <c r="D2705" s="167">
        <v>18.32</v>
      </c>
      <c r="E2705" s="167">
        <v>10.84</v>
      </c>
      <c r="F2705" s="167">
        <v>29.16</v>
      </c>
      <c r="G2705" s="140">
        <v>9</v>
      </c>
    </row>
    <row r="2706" spans="1:7" x14ac:dyDescent="0.25">
      <c r="A2706" s="164" t="s">
        <v>5574</v>
      </c>
      <c r="B2706" s="165" t="s">
        <v>5575</v>
      </c>
      <c r="C2706" s="166"/>
      <c r="D2706" s="167"/>
      <c r="E2706" s="167"/>
      <c r="F2706" s="167"/>
      <c r="G2706" s="140">
        <v>5</v>
      </c>
    </row>
    <row r="2707" spans="1:7" x14ac:dyDescent="0.25">
      <c r="A2707" s="164" t="s">
        <v>5576</v>
      </c>
      <c r="B2707" s="165" t="s">
        <v>5577</v>
      </c>
      <c r="C2707" s="166" t="s">
        <v>327</v>
      </c>
      <c r="D2707" s="167">
        <v>12.02</v>
      </c>
      <c r="E2707" s="167">
        <v>10.84</v>
      </c>
      <c r="F2707" s="167">
        <v>22.86</v>
      </c>
      <c r="G2707" s="140">
        <v>9</v>
      </c>
    </row>
    <row r="2708" spans="1:7" x14ac:dyDescent="0.25">
      <c r="A2708" s="164" t="s">
        <v>5578</v>
      </c>
      <c r="B2708" s="165" t="s">
        <v>5579</v>
      </c>
      <c r="C2708" s="166" t="s">
        <v>327</v>
      </c>
      <c r="D2708" s="167">
        <v>10.98</v>
      </c>
      <c r="E2708" s="167">
        <v>10.84</v>
      </c>
      <c r="F2708" s="167">
        <v>21.82</v>
      </c>
      <c r="G2708" s="140">
        <v>9</v>
      </c>
    </row>
    <row r="2709" spans="1:7" x14ac:dyDescent="0.25">
      <c r="A2709" s="164" t="s">
        <v>5580</v>
      </c>
      <c r="B2709" s="165" t="s">
        <v>5581</v>
      </c>
      <c r="C2709" s="166" t="s">
        <v>327</v>
      </c>
      <c r="D2709" s="167">
        <v>79.87</v>
      </c>
      <c r="E2709" s="167">
        <v>10.84</v>
      </c>
      <c r="F2709" s="167">
        <v>90.71</v>
      </c>
      <c r="G2709" s="140">
        <v>9</v>
      </c>
    </row>
    <row r="2710" spans="1:7" x14ac:dyDescent="0.25">
      <c r="A2710" s="164" t="s">
        <v>5582</v>
      </c>
      <c r="B2710" s="165" t="s">
        <v>5583</v>
      </c>
      <c r="C2710" s="166" t="s">
        <v>327</v>
      </c>
      <c r="D2710" s="167">
        <v>133.76</v>
      </c>
      <c r="E2710" s="167">
        <v>13.01</v>
      </c>
      <c r="F2710" s="167">
        <v>146.77000000000001</v>
      </c>
      <c r="G2710" s="140">
        <v>9</v>
      </c>
    </row>
    <row r="2711" spans="1:7" x14ac:dyDescent="0.25">
      <c r="A2711" s="164" t="s">
        <v>5584</v>
      </c>
      <c r="B2711" s="165" t="s">
        <v>5585</v>
      </c>
      <c r="C2711" s="166" t="s">
        <v>437</v>
      </c>
      <c r="D2711" s="167">
        <v>81.78</v>
      </c>
      <c r="E2711" s="167">
        <v>13.01</v>
      </c>
      <c r="F2711" s="167">
        <v>94.79</v>
      </c>
      <c r="G2711" s="140">
        <v>9</v>
      </c>
    </row>
    <row r="2712" spans="1:7" x14ac:dyDescent="0.25">
      <c r="A2712" s="164" t="s">
        <v>5586</v>
      </c>
      <c r="B2712" s="165" t="s">
        <v>5587</v>
      </c>
      <c r="C2712" s="166" t="s">
        <v>327</v>
      </c>
      <c r="D2712" s="167">
        <v>11.55</v>
      </c>
      <c r="E2712" s="167">
        <v>10.84</v>
      </c>
      <c r="F2712" s="167">
        <v>22.39</v>
      </c>
      <c r="G2712" s="140">
        <v>9</v>
      </c>
    </row>
    <row r="2713" spans="1:7" x14ac:dyDescent="0.25">
      <c r="A2713" s="164" t="s">
        <v>5588</v>
      </c>
      <c r="B2713" s="165" t="s">
        <v>5589</v>
      </c>
      <c r="C2713" s="166" t="s">
        <v>327</v>
      </c>
      <c r="D2713" s="167">
        <v>43.64</v>
      </c>
      <c r="E2713" s="167">
        <v>10.84</v>
      </c>
      <c r="F2713" s="167">
        <v>54.48</v>
      </c>
      <c r="G2713" s="140">
        <v>9</v>
      </c>
    </row>
    <row r="2714" spans="1:7" x14ac:dyDescent="0.25">
      <c r="A2714" s="164" t="s">
        <v>5590</v>
      </c>
      <c r="B2714" s="165" t="s">
        <v>5591</v>
      </c>
      <c r="C2714" s="166"/>
      <c r="D2714" s="167"/>
      <c r="E2714" s="167"/>
      <c r="F2714" s="167"/>
      <c r="G2714" s="140">
        <v>5</v>
      </c>
    </row>
    <row r="2715" spans="1:7" x14ac:dyDescent="0.25">
      <c r="A2715" s="164" t="s">
        <v>5592</v>
      </c>
      <c r="B2715" s="165" t="s">
        <v>5593</v>
      </c>
      <c r="C2715" s="166" t="s">
        <v>327</v>
      </c>
      <c r="D2715" s="167">
        <v>34.54</v>
      </c>
      <c r="E2715" s="167">
        <v>10.84</v>
      </c>
      <c r="F2715" s="167">
        <v>45.38</v>
      </c>
      <c r="G2715" s="140">
        <v>9</v>
      </c>
    </row>
    <row r="2716" spans="1:7" ht="28.8" x14ac:dyDescent="0.25">
      <c r="A2716" s="164" t="s">
        <v>5594</v>
      </c>
      <c r="B2716" s="165" t="s">
        <v>5595</v>
      </c>
      <c r="C2716" s="166" t="s">
        <v>327</v>
      </c>
      <c r="D2716" s="167">
        <v>15.57</v>
      </c>
      <c r="E2716" s="167">
        <v>10.84</v>
      </c>
      <c r="F2716" s="167">
        <v>26.41</v>
      </c>
      <c r="G2716" s="140">
        <v>9</v>
      </c>
    </row>
    <row r="2717" spans="1:7" x14ac:dyDescent="0.25">
      <c r="A2717" s="164" t="s">
        <v>5596</v>
      </c>
      <c r="B2717" s="165" t="s">
        <v>5597</v>
      </c>
      <c r="C2717" s="166" t="s">
        <v>327</v>
      </c>
      <c r="D2717" s="167">
        <v>78.569999999999993</v>
      </c>
      <c r="E2717" s="167">
        <v>10.84</v>
      </c>
      <c r="F2717" s="167">
        <v>89.41</v>
      </c>
      <c r="G2717" s="140">
        <v>9</v>
      </c>
    </row>
    <row r="2718" spans="1:7" x14ac:dyDescent="0.25">
      <c r="A2718" s="164" t="s">
        <v>5598</v>
      </c>
      <c r="B2718" s="165" t="s">
        <v>5599</v>
      </c>
      <c r="C2718" s="166" t="s">
        <v>327</v>
      </c>
      <c r="D2718" s="167">
        <v>45.98</v>
      </c>
      <c r="E2718" s="167">
        <v>10.84</v>
      </c>
      <c r="F2718" s="167">
        <v>56.82</v>
      </c>
      <c r="G2718" s="140">
        <v>9</v>
      </c>
    </row>
    <row r="2719" spans="1:7" x14ac:dyDescent="0.25">
      <c r="A2719" s="164" t="s">
        <v>5600</v>
      </c>
      <c r="B2719" s="165" t="s">
        <v>5601</v>
      </c>
      <c r="C2719" s="166" t="s">
        <v>327</v>
      </c>
      <c r="D2719" s="167">
        <v>123.31</v>
      </c>
      <c r="E2719" s="167">
        <v>10.84</v>
      </c>
      <c r="F2719" s="167">
        <v>134.15</v>
      </c>
      <c r="G2719" s="140">
        <v>9</v>
      </c>
    </row>
    <row r="2720" spans="1:7" x14ac:dyDescent="0.25">
      <c r="A2720" s="164" t="s">
        <v>5602</v>
      </c>
      <c r="B2720" s="165" t="s">
        <v>5603</v>
      </c>
      <c r="C2720" s="166" t="s">
        <v>327</v>
      </c>
      <c r="D2720" s="167">
        <v>15.27</v>
      </c>
      <c r="E2720" s="167">
        <v>43.37</v>
      </c>
      <c r="F2720" s="167">
        <v>58.64</v>
      </c>
      <c r="G2720" s="140">
        <v>9</v>
      </c>
    </row>
    <row r="2721" spans="1:7" x14ac:dyDescent="0.25">
      <c r="A2721" s="164" t="s">
        <v>213</v>
      </c>
      <c r="B2721" s="165" t="s">
        <v>5604</v>
      </c>
      <c r="C2721" s="166" t="s">
        <v>327</v>
      </c>
      <c r="D2721" s="167">
        <v>20.6</v>
      </c>
      <c r="E2721" s="167">
        <v>4.33</v>
      </c>
      <c r="F2721" s="167">
        <v>24.93</v>
      </c>
      <c r="G2721" s="140">
        <v>9</v>
      </c>
    </row>
    <row r="2722" spans="1:7" ht="28.8" x14ac:dyDescent="0.25">
      <c r="A2722" s="164" t="s">
        <v>5605</v>
      </c>
      <c r="B2722" s="165" t="s">
        <v>5606</v>
      </c>
      <c r="C2722" s="166" t="s">
        <v>327</v>
      </c>
      <c r="D2722" s="167">
        <v>26.74</v>
      </c>
      <c r="E2722" s="167">
        <v>4.33</v>
      </c>
      <c r="F2722" s="167">
        <v>31.07</v>
      </c>
      <c r="G2722" s="140">
        <v>9</v>
      </c>
    </row>
    <row r="2723" spans="1:7" x14ac:dyDescent="0.25">
      <c r="A2723" s="164" t="s">
        <v>5607</v>
      </c>
      <c r="B2723" s="165" t="s">
        <v>5608</v>
      </c>
      <c r="C2723" s="166" t="s">
        <v>327</v>
      </c>
      <c r="D2723" s="167">
        <v>16.12</v>
      </c>
      <c r="E2723" s="167">
        <v>4.33</v>
      </c>
      <c r="F2723" s="167">
        <v>20.45</v>
      </c>
      <c r="G2723" s="140">
        <v>9</v>
      </c>
    </row>
    <row r="2724" spans="1:7" x14ac:dyDescent="0.25">
      <c r="A2724" s="164" t="s">
        <v>5609</v>
      </c>
      <c r="B2724" s="165" t="s">
        <v>5610</v>
      </c>
      <c r="C2724" s="166" t="s">
        <v>327</v>
      </c>
      <c r="D2724" s="167">
        <v>3.95</v>
      </c>
      <c r="E2724" s="167">
        <v>4.33</v>
      </c>
      <c r="F2724" s="167">
        <v>8.2799999999999994</v>
      </c>
      <c r="G2724" s="140">
        <v>9</v>
      </c>
    </row>
    <row r="2725" spans="1:7" x14ac:dyDescent="0.25">
      <c r="A2725" s="164" t="s">
        <v>5611</v>
      </c>
      <c r="B2725" s="165" t="s">
        <v>5612</v>
      </c>
      <c r="C2725" s="166" t="s">
        <v>437</v>
      </c>
      <c r="D2725" s="167">
        <v>14.76</v>
      </c>
      <c r="E2725" s="167">
        <v>17.350000000000001</v>
      </c>
      <c r="F2725" s="167">
        <v>32.11</v>
      </c>
      <c r="G2725" s="140">
        <v>9</v>
      </c>
    </row>
    <row r="2726" spans="1:7" x14ac:dyDescent="0.25">
      <c r="A2726" s="164" t="s">
        <v>5613</v>
      </c>
      <c r="B2726" s="165" t="s">
        <v>5614</v>
      </c>
      <c r="C2726" s="166" t="s">
        <v>327</v>
      </c>
      <c r="D2726" s="167">
        <v>20.27</v>
      </c>
      <c r="E2726" s="167">
        <v>10.84</v>
      </c>
      <c r="F2726" s="167">
        <v>31.11</v>
      </c>
      <c r="G2726" s="140">
        <v>9</v>
      </c>
    </row>
    <row r="2727" spans="1:7" x14ac:dyDescent="0.25">
      <c r="A2727" s="164" t="s">
        <v>5615</v>
      </c>
      <c r="B2727" s="165" t="s">
        <v>5616</v>
      </c>
      <c r="C2727" s="166" t="s">
        <v>327</v>
      </c>
      <c r="D2727" s="167">
        <v>256.74</v>
      </c>
      <c r="E2727" s="167">
        <v>21.69</v>
      </c>
      <c r="F2727" s="167">
        <v>278.43</v>
      </c>
      <c r="G2727" s="140">
        <v>9</v>
      </c>
    </row>
    <row r="2728" spans="1:7" x14ac:dyDescent="0.25">
      <c r="A2728" s="164" t="s">
        <v>214</v>
      </c>
      <c r="B2728" s="165" t="s">
        <v>8531</v>
      </c>
      <c r="C2728" s="166" t="s">
        <v>327</v>
      </c>
      <c r="D2728" s="167">
        <v>182.1</v>
      </c>
      <c r="E2728" s="167">
        <v>21.69</v>
      </c>
      <c r="F2728" s="167">
        <v>203.79</v>
      </c>
      <c r="G2728" s="140">
        <v>9</v>
      </c>
    </row>
    <row r="2729" spans="1:7" x14ac:dyDescent="0.25">
      <c r="A2729" s="164" t="s">
        <v>5618</v>
      </c>
      <c r="B2729" s="165" t="s">
        <v>5619</v>
      </c>
      <c r="C2729" s="166" t="s">
        <v>327</v>
      </c>
      <c r="D2729" s="167">
        <v>188.88</v>
      </c>
      <c r="E2729" s="167">
        <v>21.69</v>
      </c>
      <c r="F2729" s="167">
        <v>210.57</v>
      </c>
      <c r="G2729" s="140">
        <v>9</v>
      </c>
    </row>
    <row r="2730" spans="1:7" x14ac:dyDescent="0.25">
      <c r="A2730" s="164" t="s">
        <v>5620</v>
      </c>
      <c r="B2730" s="165" t="s">
        <v>5621</v>
      </c>
      <c r="C2730" s="166" t="s">
        <v>327</v>
      </c>
      <c r="D2730" s="167">
        <v>45.8</v>
      </c>
      <c r="E2730" s="167">
        <v>10.84</v>
      </c>
      <c r="F2730" s="167">
        <v>56.64</v>
      </c>
      <c r="G2730" s="140">
        <v>9</v>
      </c>
    </row>
    <row r="2731" spans="1:7" x14ac:dyDescent="0.25">
      <c r="A2731" s="164" t="s">
        <v>5622</v>
      </c>
      <c r="B2731" s="165" t="s">
        <v>5623</v>
      </c>
      <c r="C2731" s="166" t="s">
        <v>327</v>
      </c>
      <c r="D2731" s="167">
        <v>2.93</v>
      </c>
      <c r="E2731" s="167">
        <v>8.68</v>
      </c>
      <c r="F2731" s="167">
        <v>11.61</v>
      </c>
      <c r="G2731" s="140">
        <v>9</v>
      </c>
    </row>
    <row r="2732" spans="1:7" x14ac:dyDescent="0.25">
      <c r="A2732" s="164" t="s">
        <v>5624</v>
      </c>
      <c r="B2732" s="165" t="s">
        <v>5625</v>
      </c>
      <c r="C2732" s="166" t="s">
        <v>327</v>
      </c>
      <c r="D2732" s="167">
        <v>10.24</v>
      </c>
      <c r="E2732" s="167">
        <v>10.84</v>
      </c>
      <c r="F2732" s="167">
        <v>21.08</v>
      </c>
      <c r="G2732" s="140">
        <v>9</v>
      </c>
    </row>
    <row r="2733" spans="1:7" ht="28.8" x14ac:dyDescent="0.25">
      <c r="A2733" s="164" t="s">
        <v>5626</v>
      </c>
      <c r="B2733" s="165" t="s">
        <v>5627</v>
      </c>
      <c r="C2733" s="166" t="s">
        <v>437</v>
      </c>
      <c r="D2733" s="167">
        <v>16.670000000000002</v>
      </c>
      <c r="E2733" s="167">
        <v>21.69</v>
      </c>
      <c r="F2733" s="167">
        <v>38.36</v>
      </c>
      <c r="G2733" s="140">
        <v>9</v>
      </c>
    </row>
    <row r="2734" spans="1:7" ht="28.8" x14ac:dyDescent="0.25">
      <c r="A2734" s="164" t="s">
        <v>5628</v>
      </c>
      <c r="B2734" s="165" t="s">
        <v>5629</v>
      </c>
      <c r="C2734" s="166" t="s">
        <v>327</v>
      </c>
      <c r="D2734" s="167">
        <v>10.63</v>
      </c>
      <c r="E2734" s="167">
        <v>10.84</v>
      </c>
      <c r="F2734" s="167">
        <v>21.47</v>
      </c>
      <c r="G2734" s="140">
        <v>9</v>
      </c>
    </row>
    <row r="2735" spans="1:7" ht="28.8" x14ac:dyDescent="0.25">
      <c r="A2735" s="164" t="s">
        <v>5630</v>
      </c>
      <c r="B2735" s="165" t="s">
        <v>5631</v>
      </c>
      <c r="C2735" s="166" t="s">
        <v>327</v>
      </c>
      <c r="D2735" s="167">
        <v>38.799999999999997</v>
      </c>
      <c r="E2735" s="167">
        <v>8.68</v>
      </c>
      <c r="F2735" s="167">
        <v>47.48</v>
      </c>
      <c r="G2735" s="140">
        <v>9</v>
      </c>
    </row>
    <row r="2736" spans="1:7" ht="28.8" x14ac:dyDescent="0.25">
      <c r="A2736" s="164" t="s">
        <v>5632</v>
      </c>
      <c r="B2736" s="165" t="s">
        <v>5633</v>
      </c>
      <c r="C2736" s="166" t="s">
        <v>327</v>
      </c>
      <c r="D2736" s="167">
        <v>4.79</v>
      </c>
      <c r="E2736" s="167">
        <v>10.84</v>
      </c>
      <c r="F2736" s="167">
        <v>15.63</v>
      </c>
      <c r="G2736" s="140">
        <v>9</v>
      </c>
    </row>
    <row r="2737" spans="1:7" x14ac:dyDescent="0.25">
      <c r="A2737" s="164" t="s">
        <v>5634</v>
      </c>
      <c r="B2737" s="165" t="s">
        <v>5635</v>
      </c>
      <c r="C2737" s="166" t="s">
        <v>327</v>
      </c>
      <c r="D2737" s="167">
        <v>45.34</v>
      </c>
      <c r="E2737" s="167">
        <v>2.17</v>
      </c>
      <c r="F2737" s="167">
        <v>47.51</v>
      </c>
      <c r="G2737" s="140">
        <v>9</v>
      </c>
    </row>
    <row r="2738" spans="1:7" ht="28.8" x14ac:dyDescent="0.25">
      <c r="A2738" s="164" t="s">
        <v>215</v>
      </c>
      <c r="B2738" s="165" t="s">
        <v>5636</v>
      </c>
      <c r="C2738" s="166" t="s">
        <v>327</v>
      </c>
      <c r="D2738" s="167">
        <v>15.03</v>
      </c>
      <c r="E2738" s="167">
        <v>10.84</v>
      </c>
      <c r="F2738" s="167">
        <v>25.87</v>
      </c>
      <c r="G2738" s="140">
        <v>9</v>
      </c>
    </row>
    <row r="2739" spans="1:7" ht="28.8" x14ac:dyDescent="0.25">
      <c r="A2739" s="164" t="s">
        <v>5637</v>
      </c>
      <c r="B2739" s="165" t="s">
        <v>5638</v>
      </c>
      <c r="C2739" s="166" t="s">
        <v>327</v>
      </c>
      <c r="D2739" s="167">
        <v>25.94</v>
      </c>
      <c r="E2739" s="167">
        <v>10.84</v>
      </c>
      <c r="F2739" s="167">
        <v>36.78</v>
      </c>
      <c r="G2739" s="140">
        <v>9</v>
      </c>
    </row>
    <row r="2740" spans="1:7" ht="28.8" x14ac:dyDescent="0.25">
      <c r="A2740" s="164" t="s">
        <v>5639</v>
      </c>
      <c r="B2740" s="165" t="s">
        <v>5640</v>
      </c>
      <c r="C2740" s="166" t="s">
        <v>327</v>
      </c>
      <c r="D2740" s="167">
        <v>40.35</v>
      </c>
      <c r="E2740" s="167">
        <v>10.84</v>
      </c>
      <c r="F2740" s="167">
        <v>51.19</v>
      </c>
      <c r="G2740" s="140">
        <v>9</v>
      </c>
    </row>
    <row r="2741" spans="1:7" ht="28.8" x14ac:dyDescent="0.25">
      <c r="A2741" s="164" t="s">
        <v>5641</v>
      </c>
      <c r="B2741" s="165" t="s">
        <v>5642</v>
      </c>
      <c r="C2741" s="166" t="s">
        <v>437</v>
      </c>
      <c r="D2741" s="167">
        <v>183.3</v>
      </c>
      <c r="E2741" s="167">
        <v>21.69</v>
      </c>
      <c r="F2741" s="167">
        <v>204.99</v>
      </c>
      <c r="G2741" s="140">
        <v>9</v>
      </c>
    </row>
    <row r="2742" spans="1:7" ht="28.8" x14ac:dyDescent="0.25">
      <c r="A2742" s="164" t="s">
        <v>5643</v>
      </c>
      <c r="B2742" s="165" t="s">
        <v>5644</v>
      </c>
      <c r="C2742" s="166" t="s">
        <v>327</v>
      </c>
      <c r="D2742" s="167">
        <v>487.99</v>
      </c>
      <c r="E2742" s="167">
        <v>43.37</v>
      </c>
      <c r="F2742" s="167">
        <v>531.36</v>
      </c>
      <c r="G2742" s="140">
        <v>9</v>
      </c>
    </row>
    <row r="2743" spans="1:7" ht="28.8" x14ac:dyDescent="0.25">
      <c r="A2743" s="164" t="s">
        <v>5645</v>
      </c>
      <c r="B2743" s="165" t="s">
        <v>5646</v>
      </c>
      <c r="C2743" s="166" t="s">
        <v>327</v>
      </c>
      <c r="D2743" s="167">
        <v>343.04</v>
      </c>
      <c r="E2743" s="167">
        <v>43.37</v>
      </c>
      <c r="F2743" s="167">
        <v>386.41</v>
      </c>
      <c r="G2743" s="140">
        <v>9</v>
      </c>
    </row>
    <row r="2744" spans="1:7" x14ac:dyDescent="0.25">
      <c r="A2744" s="164" t="s">
        <v>5647</v>
      </c>
      <c r="B2744" s="165" t="s">
        <v>5648</v>
      </c>
      <c r="C2744" s="166" t="s">
        <v>327</v>
      </c>
      <c r="D2744" s="167">
        <v>1.36</v>
      </c>
      <c r="E2744" s="167">
        <v>1.76</v>
      </c>
      <c r="F2744" s="167">
        <v>3.12</v>
      </c>
      <c r="G2744" s="140">
        <v>9</v>
      </c>
    </row>
    <row r="2745" spans="1:7" ht="28.8" x14ac:dyDescent="0.25">
      <c r="A2745" s="164" t="s">
        <v>5649</v>
      </c>
      <c r="B2745" s="165" t="s">
        <v>5650</v>
      </c>
      <c r="C2745" s="166" t="s">
        <v>327</v>
      </c>
      <c r="D2745" s="167">
        <v>7.55</v>
      </c>
      <c r="E2745" s="167">
        <v>10.84</v>
      </c>
      <c r="F2745" s="167">
        <v>18.39</v>
      </c>
      <c r="G2745" s="140">
        <v>9</v>
      </c>
    </row>
    <row r="2746" spans="1:7" ht="28.8" x14ac:dyDescent="0.25">
      <c r="A2746" s="164" t="s">
        <v>5651</v>
      </c>
      <c r="B2746" s="165" t="s">
        <v>5652</v>
      </c>
      <c r="C2746" s="166" t="s">
        <v>437</v>
      </c>
      <c r="D2746" s="167">
        <v>7.8</v>
      </c>
      <c r="E2746" s="167">
        <v>21.69</v>
      </c>
      <c r="F2746" s="167">
        <v>29.49</v>
      </c>
      <c r="G2746" s="140">
        <v>9</v>
      </c>
    </row>
    <row r="2747" spans="1:7" x14ac:dyDescent="0.25">
      <c r="A2747" s="164" t="s">
        <v>5653</v>
      </c>
      <c r="B2747" s="165" t="s">
        <v>5654</v>
      </c>
      <c r="C2747" s="166" t="s">
        <v>327</v>
      </c>
      <c r="D2747" s="167">
        <v>18.48</v>
      </c>
      <c r="E2747" s="167">
        <v>4.33</v>
      </c>
      <c r="F2747" s="167">
        <v>22.81</v>
      </c>
      <c r="G2747" s="140">
        <v>9</v>
      </c>
    </row>
    <row r="2748" spans="1:7" ht="28.8" x14ac:dyDescent="0.25">
      <c r="A2748" s="164" t="s">
        <v>5655</v>
      </c>
      <c r="B2748" s="165" t="s">
        <v>5656</v>
      </c>
      <c r="C2748" s="166" t="s">
        <v>327</v>
      </c>
      <c r="D2748" s="167">
        <v>7.56</v>
      </c>
      <c r="E2748" s="167">
        <v>10.84</v>
      </c>
      <c r="F2748" s="167">
        <v>18.399999999999999</v>
      </c>
      <c r="G2748" s="140">
        <v>9</v>
      </c>
    </row>
    <row r="2749" spans="1:7" x14ac:dyDescent="0.25">
      <c r="A2749" s="164" t="s">
        <v>5657</v>
      </c>
      <c r="B2749" s="165" t="s">
        <v>5658</v>
      </c>
      <c r="C2749" s="166" t="s">
        <v>327</v>
      </c>
      <c r="D2749" s="167">
        <v>6.05</v>
      </c>
      <c r="E2749" s="167">
        <v>10.84</v>
      </c>
      <c r="F2749" s="167">
        <v>16.89</v>
      </c>
      <c r="G2749" s="140">
        <v>9</v>
      </c>
    </row>
    <row r="2750" spans="1:7" ht="28.8" x14ac:dyDescent="0.25">
      <c r="A2750" s="164" t="s">
        <v>5659</v>
      </c>
      <c r="B2750" s="165" t="s">
        <v>5660</v>
      </c>
      <c r="C2750" s="166" t="s">
        <v>437</v>
      </c>
      <c r="D2750" s="167">
        <v>62.65</v>
      </c>
      <c r="E2750" s="167">
        <v>10.84</v>
      </c>
      <c r="F2750" s="167">
        <v>73.489999999999995</v>
      </c>
      <c r="G2750" s="140">
        <v>9</v>
      </c>
    </row>
    <row r="2751" spans="1:7" ht="28.8" x14ac:dyDescent="0.25">
      <c r="A2751" s="164" t="s">
        <v>5661</v>
      </c>
      <c r="B2751" s="165" t="s">
        <v>5662</v>
      </c>
      <c r="C2751" s="166" t="s">
        <v>327</v>
      </c>
      <c r="D2751" s="167">
        <v>46.8</v>
      </c>
      <c r="E2751" s="167">
        <v>10.84</v>
      </c>
      <c r="F2751" s="167">
        <v>57.64</v>
      </c>
      <c r="G2751" s="140">
        <v>9</v>
      </c>
    </row>
    <row r="2752" spans="1:7" ht="28.8" x14ac:dyDescent="0.25">
      <c r="A2752" s="164" t="s">
        <v>5663</v>
      </c>
      <c r="B2752" s="165" t="s">
        <v>5664</v>
      </c>
      <c r="C2752" s="166" t="s">
        <v>327</v>
      </c>
      <c r="D2752" s="167">
        <v>52.35</v>
      </c>
      <c r="E2752" s="167">
        <v>10.84</v>
      </c>
      <c r="F2752" s="167">
        <v>63.19</v>
      </c>
      <c r="G2752" s="140">
        <v>9</v>
      </c>
    </row>
    <row r="2753" spans="1:7" x14ac:dyDescent="0.25">
      <c r="A2753" s="164" t="s">
        <v>5665</v>
      </c>
      <c r="B2753" s="165" t="s">
        <v>5666</v>
      </c>
      <c r="C2753" s="166" t="s">
        <v>327</v>
      </c>
      <c r="D2753" s="167">
        <v>5.9</v>
      </c>
      <c r="E2753" s="167">
        <v>10.84</v>
      </c>
      <c r="F2753" s="167">
        <v>16.739999999999998</v>
      </c>
      <c r="G2753" s="140">
        <v>9</v>
      </c>
    </row>
    <row r="2754" spans="1:7" x14ac:dyDescent="0.25">
      <c r="A2754" s="164" t="s">
        <v>5667</v>
      </c>
      <c r="B2754" s="165" t="s">
        <v>5668</v>
      </c>
      <c r="C2754" s="166" t="s">
        <v>327</v>
      </c>
      <c r="D2754" s="167">
        <v>8.48</v>
      </c>
      <c r="E2754" s="167">
        <v>10.84</v>
      </c>
      <c r="F2754" s="167">
        <v>19.32</v>
      </c>
      <c r="G2754" s="140">
        <v>9</v>
      </c>
    </row>
    <row r="2755" spans="1:7" x14ac:dyDescent="0.25">
      <c r="A2755" s="164" t="s">
        <v>5669</v>
      </c>
      <c r="B2755" s="165" t="s">
        <v>5670</v>
      </c>
      <c r="C2755" s="166" t="s">
        <v>327</v>
      </c>
      <c r="D2755" s="167">
        <v>12.13</v>
      </c>
      <c r="E2755" s="167">
        <v>10.84</v>
      </c>
      <c r="F2755" s="167">
        <v>22.97</v>
      </c>
      <c r="G2755" s="140">
        <v>9</v>
      </c>
    </row>
    <row r="2756" spans="1:7" x14ac:dyDescent="0.25">
      <c r="A2756" s="164" t="s">
        <v>5671</v>
      </c>
      <c r="B2756" s="165" t="s">
        <v>5672</v>
      </c>
      <c r="C2756" s="166" t="s">
        <v>327</v>
      </c>
      <c r="D2756" s="167">
        <v>21.24</v>
      </c>
      <c r="E2756" s="167">
        <v>10.84</v>
      </c>
      <c r="F2756" s="167">
        <v>32.08</v>
      </c>
      <c r="G2756" s="140">
        <v>9</v>
      </c>
    </row>
    <row r="2757" spans="1:7" ht="28.8" x14ac:dyDescent="0.25">
      <c r="A2757" s="164" t="s">
        <v>5673</v>
      </c>
      <c r="B2757" s="165" t="s">
        <v>5674</v>
      </c>
      <c r="C2757" s="166" t="s">
        <v>327</v>
      </c>
      <c r="D2757" s="167">
        <v>103.81</v>
      </c>
      <c r="E2757" s="167">
        <v>10.84</v>
      </c>
      <c r="F2757" s="167">
        <v>114.65</v>
      </c>
      <c r="G2757" s="140">
        <v>9</v>
      </c>
    </row>
    <row r="2758" spans="1:7" ht="28.8" x14ac:dyDescent="0.25">
      <c r="A2758" s="164" t="s">
        <v>5675</v>
      </c>
      <c r="B2758" s="165" t="s">
        <v>5676</v>
      </c>
      <c r="C2758" s="166" t="s">
        <v>379</v>
      </c>
      <c r="D2758" s="167">
        <v>210.66</v>
      </c>
      <c r="E2758" s="167">
        <v>4.41</v>
      </c>
      <c r="F2758" s="167">
        <v>215.07</v>
      </c>
      <c r="G2758" s="140">
        <v>9</v>
      </c>
    </row>
    <row r="2759" spans="1:7" x14ac:dyDescent="0.25">
      <c r="A2759" s="164" t="s">
        <v>5677</v>
      </c>
      <c r="B2759" s="165" t="s">
        <v>5678</v>
      </c>
      <c r="C2759" s="166"/>
      <c r="D2759" s="167"/>
      <c r="E2759" s="167"/>
      <c r="F2759" s="167"/>
      <c r="G2759" s="140">
        <v>5</v>
      </c>
    </row>
    <row r="2760" spans="1:7" ht="28.8" x14ac:dyDescent="0.25">
      <c r="A2760" s="164" t="s">
        <v>5679</v>
      </c>
      <c r="B2760" s="165" t="s">
        <v>5680</v>
      </c>
      <c r="C2760" s="166" t="s">
        <v>327</v>
      </c>
      <c r="D2760" s="167">
        <v>9.98</v>
      </c>
      <c r="E2760" s="167">
        <v>21.69</v>
      </c>
      <c r="F2760" s="167">
        <v>31.67</v>
      </c>
      <c r="G2760" s="140">
        <v>9</v>
      </c>
    </row>
    <row r="2761" spans="1:7" ht="28.8" x14ac:dyDescent="0.25">
      <c r="A2761" s="164" t="s">
        <v>5681</v>
      </c>
      <c r="B2761" s="165" t="s">
        <v>5682</v>
      </c>
      <c r="C2761" s="166" t="s">
        <v>327</v>
      </c>
      <c r="D2761" s="167">
        <v>19.579999999999998</v>
      </c>
      <c r="E2761" s="167">
        <v>21.69</v>
      </c>
      <c r="F2761" s="167">
        <v>41.27</v>
      </c>
      <c r="G2761" s="140">
        <v>9</v>
      </c>
    </row>
    <row r="2762" spans="1:7" ht="28.8" x14ac:dyDescent="0.25">
      <c r="A2762" s="164" t="s">
        <v>5683</v>
      </c>
      <c r="B2762" s="165" t="s">
        <v>5684</v>
      </c>
      <c r="C2762" s="166" t="s">
        <v>327</v>
      </c>
      <c r="D2762" s="167">
        <v>19.68</v>
      </c>
      <c r="E2762" s="167">
        <v>21.69</v>
      </c>
      <c r="F2762" s="167">
        <v>41.37</v>
      </c>
      <c r="G2762" s="140">
        <v>9</v>
      </c>
    </row>
    <row r="2763" spans="1:7" ht="28.8" x14ac:dyDescent="0.25">
      <c r="A2763" s="164" t="s">
        <v>5685</v>
      </c>
      <c r="B2763" s="165" t="s">
        <v>5686</v>
      </c>
      <c r="C2763" s="166" t="s">
        <v>327</v>
      </c>
      <c r="D2763" s="167">
        <v>36.67</v>
      </c>
      <c r="E2763" s="167">
        <v>21.69</v>
      </c>
      <c r="F2763" s="167">
        <v>58.36</v>
      </c>
      <c r="G2763" s="140">
        <v>9</v>
      </c>
    </row>
    <row r="2764" spans="1:7" ht="28.8" x14ac:dyDescent="0.25">
      <c r="A2764" s="164" t="s">
        <v>5687</v>
      </c>
      <c r="B2764" s="165" t="s">
        <v>5688</v>
      </c>
      <c r="C2764" s="166" t="s">
        <v>327</v>
      </c>
      <c r="D2764" s="167">
        <v>10.15</v>
      </c>
      <c r="E2764" s="167">
        <v>21.69</v>
      </c>
      <c r="F2764" s="167">
        <v>31.84</v>
      </c>
      <c r="G2764" s="140">
        <v>9</v>
      </c>
    </row>
    <row r="2765" spans="1:7" ht="28.8" x14ac:dyDescent="0.25">
      <c r="A2765" s="164" t="s">
        <v>5689</v>
      </c>
      <c r="B2765" s="165" t="s">
        <v>5690</v>
      </c>
      <c r="C2765" s="166" t="s">
        <v>327</v>
      </c>
      <c r="D2765" s="167">
        <v>19.420000000000002</v>
      </c>
      <c r="E2765" s="167">
        <v>21.69</v>
      </c>
      <c r="F2765" s="167">
        <v>41.11</v>
      </c>
      <c r="G2765" s="140">
        <v>9</v>
      </c>
    </row>
    <row r="2766" spans="1:7" ht="28.8" x14ac:dyDescent="0.25">
      <c r="A2766" s="164" t="s">
        <v>5691</v>
      </c>
      <c r="B2766" s="165" t="s">
        <v>5692</v>
      </c>
      <c r="C2766" s="166" t="s">
        <v>327</v>
      </c>
      <c r="D2766" s="167">
        <v>9.99</v>
      </c>
      <c r="E2766" s="167">
        <v>21.69</v>
      </c>
      <c r="F2766" s="167">
        <v>31.68</v>
      </c>
      <c r="G2766" s="140">
        <v>9</v>
      </c>
    </row>
    <row r="2767" spans="1:7" ht="28.8" x14ac:dyDescent="0.25">
      <c r="A2767" s="164" t="s">
        <v>5693</v>
      </c>
      <c r="B2767" s="165" t="s">
        <v>5694</v>
      </c>
      <c r="C2767" s="166" t="s">
        <v>327</v>
      </c>
      <c r="D2767" s="167">
        <v>36.81</v>
      </c>
      <c r="E2767" s="167">
        <v>21.69</v>
      </c>
      <c r="F2767" s="167">
        <v>58.5</v>
      </c>
      <c r="G2767" s="140">
        <v>9</v>
      </c>
    </row>
    <row r="2768" spans="1:7" ht="28.8" x14ac:dyDescent="0.25">
      <c r="A2768" s="164" t="s">
        <v>5695</v>
      </c>
      <c r="B2768" s="165" t="s">
        <v>5696</v>
      </c>
      <c r="C2768" s="166" t="s">
        <v>327</v>
      </c>
      <c r="D2768" s="167">
        <v>19.8</v>
      </c>
      <c r="E2768" s="167">
        <v>21.69</v>
      </c>
      <c r="F2768" s="167">
        <v>41.49</v>
      </c>
      <c r="G2768" s="140">
        <v>9</v>
      </c>
    </row>
    <row r="2769" spans="1:7" ht="28.8" x14ac:dyDescent="0.25">
      <c r="A2769" s="164" t="s">
        <v>5697</v>
      </c>
      <c r="B2769" s="165" t="s">
        <v>5698</v>
      </c>
      <c r="C2769" s="166" t="s">
        <v>327</v>
      </c>
      <c r="D2769" s="167">
        <v>36.78</v>
      </c>
      <c r="E2769" s="167">
        <v>21.69</v>
      </c>
      <c r="F2769" s="167">
        <v>58.47</v>
      </c>
      <c r="G2769" s="140">
        <v>9</v>
      </c>
    </row>
    <row r="2770" spans="1:7" ht="28.8" x14ac:dyDescent="0.25">
      <c r="A2770" s="164" t="s">
        <v>5699</v>
      </c>
      <c r="B2770" s="165" t="s">
        <v>5700</v>
      </c>
      <c r="C2770" s="166" t="s">
        <v>327</v>
      </c>
      <c r="D2770" s="167">
        <v>20.16</v>
      </c>
      <c r="E2770" s="167">
        <v>21.69</v>
      </c>
      <c r="F2770" s="167">
        <v>41.85</v>
      </c>
      <c r="G2770" s="140">
        <v>9</v>
      </c>
    </row>
    <row r="2771" spans="1:7" ht="28.8" x14ac:dyDescent="0.25">
      <c r="A2771" s="164" t="s">
        <v>5701</v>
      </c>
      <c r="B2771" s="165" t="s">
        <v>5702</v>
      </c>
      <c r="C2771" s="166" t="s">
        <v>327</v>
      </c>
      <c r="D2771" s="167">
        <v>19.28</v>
      </c>
      <c r="E2771" s="167">
        <v>21.69</v>
      </c>
      <c r="F2771" s="167">
        <v>40.97</v>
      </c>
      <c r="G2771" s="140">
        <v>9</v>
      </c>
    </row>
    <row r="2772" spans="1:7" ht="28.8" x14ac:dyDescent="0.25">
      <c r="A2772" s="164" t="s">
        <v>5703</v>
      </c>
      <c r="B2772" s="165" t="s">
        <v>5704</v>
      </c>
      <c r="C2772" s="166" t="s">
        <v>327</v>
      </c>
      <c r="D2772" s="167">
        <v>19.48</v>
      </c>
      <c r="E2772" s="167">
        <v>21.69</v>
      </c>
      <c r="F2772" s="167">
        <v>41.17</v>
      </c>
      <c r="G2772" s="140">
        <v>9</v>
      </c>
    </row>
    <row r="2773" spans="1:7" ht="28.8" x14ac:dyDescent="0.25">
      <c r="A2773" s="164" t="s">
        <v>5705</v>
      </c>
      <c r="B2773" s="165" t="s">
        <v>5706</v>
      </c>
      <c r="C2773" s="166" t="s">
        <v>327</v>
      </c>
      <c r="D2773" s="167">
        <v>9.81</v>
      </c>
      <c r="E2773" s="167">
        <v>21.69</v>
      </c>
      <c r="F2773" s="167">
        <v>31.5</v>
      </c>
      <c r="G2773" s="140">
        <v>9</v>
      </c>
    </row>
    <row r="2774" spans="1:7" ht="43.2" x14ac:dyDescent="0.25">
      <c r="A2774" s="164" t="s">
        <v>5707</v>
      </c>
      <c r="B2774" s="165" t="s">
        <v>5708</v>
      </c>
      <c r="C2774" s="166" t="s">
        <v>327</v>
      </c>
      <c r="D2774" s="167">
        <v>21.35</v>
      </c>
      <c r="E2774" s="167">
        <v>21.69</v>
      </c>
      <c r="F2774" s="167">
        <v>43.04</v>
      </c>
      <c r="G2774" s="140">
        <v>9</v>
      </c>
    </row>
    <row r="2775" spans="1:7" ht="28.8" x14ac:dyDescent="0.25">
      <c r="A2775" s="164" t="s">
        <v>5709</v>
      </c>
      <c r="B2775" s="165" t="s">
        <v>5710</v>
      </c>
      <c r="C2775" s="166" t="s">
        <v>327</v>
      </c>
      <c r="D2775" s="167">
        <v>19.510000000000002</v>
      </c>
      <c r="E2775" s="167">
        <v>21.69</v>
      </c>
      <c r="F2775" s="167">
        <v>41.2</v>
      </c>
      <c r="G2775" s="140">
        <v>9</v>
      </c>
    </row>
    <row r="2776" spans="1:7" ht="28.8" x14ac:dyDescent="0.25">
      <c r="A2776" s="164" t="s">
        <v>5711</v>
      </c>
      <c r="B2776" s="165" t="s">
        <v>5712</v>
      </c>
      <c r="C2776" s="166" t="s">
        <v>327</v>
      </c>
      <c r="D2776" s="167">
        <v>19.52</v>
      </c>
      <c r="E2776" s="167">
        <v>21.69</v>
      </c>
      <c r="F2776" s="167">
        <v>41.21</v>
      </c>
      <c r="G2776" s="140">
        <v>9</v>
      </c>
    </row>
    <row r="2777" spans="1:7" ht="28.8" x14ac:dyDescent="0.25">
      <c r="A2777" s="164" t="s">
        <v>5713</v>
      </c>
      <c r="B2777" s="165" t="s">
        <v>5714</v>
      </c>
      <c r="C2777" s="166" t="s">
        <v>327</v>
      </c>
      <c r="D2777" s="167">
        <v>9.9600000000000009</v>
      </c>
      <c r="E2777" s="167">
        <v>21.69</v>
      </c>
      <c r="F2777" s="167">
        <v>31.65</v>
      </c>
      <c r="G2777" s="140">
        <v>9</v>
      </c>
    </row>
    <row r="2778" spans="1:7" ht="28.8" x14ac:dyDescent="0.25">
      <c r="A2778" s="164" t="s">
        <v>5715</v>
      </c>
      <c r="B2778" s="165" t="s">
        <v>5716</v>
      </c>
      <c r="C2778" s="166" t="s">
        <v>327</v>
      </c>
      <c r="D2778" s="167">
        <v>9.91</v>
      </c>
      <c r="E2778" s="167">
        <v>21.69</v>
      </c>
      <c r="F2778" s="167">
        <v>31.6</v>
      </c>
      <c r="G2778" s="140">
        <v>9</v>
      </c>
    </row>
    <row r="2779" spans="1:7" ht="28.8" x14ac:dyDescent="0.25">
      <c r="A2779" s="164" t="s">
        <v>5717</v>
      </c>
      <c r="B2779" s="165" t="s">
        <v>5718</v>
      </c>
      <c r="C2779" s="166" t="s">
        <v>327</v>
      </c>
      <c r="D2779" s="167">
        <v>19.55</v>
      </c>
      <c r="E2779" s="167">
        <v>21.69</v>
      </c>
      <c r="F2779" s="167">
        <v>41.24</v>
      </c>
      <c r="G2779" s="140">
        <v>9</v>
      </c>
    </row>
    <row r="2780" spans="1:7" x14ac:dyDescent="0.25">
      <c r="A2780" s="164" t="s">
        <v>5719</v>
      </c>
      <c r="B2780" s="165" t="s">
        <v>216</v>
      </c>
      <c r="C2780" s="166"/>
      <c r="D2780" s="167"/>
      <c r="E2780" s="167"/>
      <c r="F2780" s="167"/>
      <c r="G2780" s="140">
        <v>2</v>
      </c>
    </row>
    <row r="2781" spans="1:7" x14ac:dyDescent="0.25">
      <c r="A2781" s="164" t="s">
        <v>5720</v>
      </c>
      <c r="B2781" s="165" t="s">
        <v>5721</v>
      </c>
      <c r="C2781" s="166"/>
      <c r="D2781" s="167"/>
      <c r="E2781" s="167"/>
      <c r="F2781" s="167"/>
      <c r="G2781" s="140">
        <v>5</v>
      </c>
    </row>
    <row r="2782" spans="1:7" ht="43.2" x14ac:dyDescent="0.25">
      <c r="A2782" s="164" t="s">
        <v>5722</v>
      </c>
      <c r="B2782" s="165" t="s">
        <v>5723</v>
      </c>
      <c r="C2782" s="166" t="s">
        <v>327</v>
      </c>
      <c r="D2782" s="167">
        <v>1286.74</v>
      </c>
      <c r="E2782" s="167">
        <v>61.01</v>
      </c>
      <c r="F2782" s="167">
        <v>1347.75</v>
      </c>
      <c r="G2782" s="140">
        <v>9</v>
      </c>
    </row>
    <row r="2783" spans="1:7" ht="43.2" x14ac:dyDescent="0.25">
      <c r="A2783" s="164" t="s">
        <v>5724</v>
      </c>
      <c r="B2783" s="165" t="s">
        <v>5725</v>
      </c>
      <c r="C2783" s="166" t="s">
        <v>327</v>
      </c>
      <c r="D2783" s="167">
        <v>1768.72</v>
      </c>
      <c r="E2783" s="167">
        <v>61.01</v>
      </c>
      <c r="F2783" s="167">
        <v>1829.73</v>
      </c>
      <c r="G2783" s="140">
        <v>9</v>
      </c>
    </row>
    <row r="2784" spans="1:7" x14ac:dyDescent="0.25">
      <c r="A2784" s="164" t="s">
        <v>5726</v>
      </c>
      <c r="B2784" s="165" t="s">
        <v>5727</v>
      </c>
      <c r="C2784" s="166"/>
      <c r="D2784" s="167"/>
      <c r="E2784" s="167"/>
      <c r="F2784" s="167"/>
      <c r="G2784" s="140">
        <v>5</v>
      </c>
    </row>
    <row r="2785" spans="1:7" x14ac:dyDescent="0.25">
      <c r="A2785" s="164" t="s">
        <v>5728</v>
      </c>
      <c r="B2785" s="165" t="s">
        <v>5729</v>
      </c>
      <c r="C2785" s="166" t="s">
        <v>327</v>
      </c>
      <c r="D2785" s="167">
        <v>18.850000000000001</v>
      </c>
      <c r="E2785" s="167">
        <v>21.69</v>
      </c>
      <c r="F2785" s="167">
        <v>40.54</v>
      </c>
      <c r="G2785" s="140">
        <v>9</v>
      </c>
    </row>
    <row r="2786" spans="1:7" x14ac:dyDescent="0.25">
      <c r="A2786" s="164" t="s">
        <v>5730</v>
      </c>
      <c r="B2786" s="165" t="s">
        <v>5731</v>
      </c>
      <c r="C2786" s="166" t="s">
        <v>327</v>
      </c>
      <c r="D2786" s="167">
        <v>917.41</v>
      </c>
      <c r="E2786" s="167">
        <v>41.2</v>
      </c>
      <c r="F2786" s="167">
        <v>958.61</v>
      </c>
      <c r="G2786" s="140">
        <v>9</v>
      </c>
    </row>
    <row r="2787" spans="1:7" x14ac:dyDescent="0.25">
      <c r="A2787" s="164" t="s">
        <v>5732</v>
      </c>
      <c r="B2787" s="165" t="s">
        <v>5733</v>
      </c>
      <c r="C2787" s="166" t="s">
        <v>327</v>
      </c>
      <c r="D2787" s="167">
        <v>438.11</v>
      </c>
      <c r="E2787" s="167">
        <v>34.56</v>
      </c>
      <c r="F2787" s="167">
        <v>472.67</v>
      </c>
      <c r="G2787" s="140">
        <v>9</v>
      </c>
    </row>
    <row r="2788" spans="1:7" x14ac:dyDescent="0.25">
      <c r="A2788" s="164" t="s">
        <v>5734</v>
      </c>
      <c r="B2788" s="165" t="s">
        <v>5735</v>
      </c>
      <c r="C2788" s="166" t="s">
        <v>327</v>
      </c>
      <c r="D2788" s="167">
        <v>174.57</v>
      </c>
      <c r="E2788" s="167">
        <v>21.69</v>
      </c>
      <c r="F2788" s="167">
        <v>196.26</v>
      </c>
      <c r="G2788" s="140">
        <v>9</v>
      </c>
    </row>
    <row r="2789" spans="1:7" x14ac:dyDescent="0.25">
      <c r="A2789" s="164" t="s">
        <v>5736</v>
      </c>
      <c r="B2789" s="165" t="s">
        <v>5737</v>
      </c>
      <c r="C2789" s="166" t="s">
        <v>327</v>
      </c>
      <c r="D2789" s="167">
        <v>13.91</v>
      </c>
      <c r="E2789" s="167">
        <v>26.1</v>
      </c>
      <c r="F2789" s="167">
        <v>40.01</v>
      </c>
      <c r="G2789" s="140">
        <v>9</v>
      </c>
    </row>
    <row r="2790" spans="1:7" x14ac:dyDescent="0.25">
      <c r="A2790" s="164" t="s">
        <v>217</v>
      </c>
      <c r="B2790" s="165" t="s">
        <v>5738</v>
      </c>
      <c r="C2790" s="166" t="s">
        <v>327</v>
      </c>
      <c r="D2790" s="167">
        <v>84.4</v>
      </c>
      <c r="E2790" s="167">
        <v>34.56</v>
      </c>
      <c r="F2790" s="167">
        <v>118.96</v>
      </c>
      <c r="G2790" s="140">
        <v>9</v>
      </c>
    </row>
    <row r="2791" spans="1:7" ht="28.8" x14ac:dyDescent="0.25">
      <c r="A2791" s="164" t="s">
        <v>5739</v>
      </c>
      <c r="B2791" s="165" t="s">
        <v>5740</v>
      </c>
      <c r="C2791" s="166" t="s">
        <v>327</v>
      </c>
      <c r="D2791" s="167">
        <v>1885.25</v>
      </c>
      <c r="E2791" s="167">
        <v>86.74</v>
      </c>
      <c r="F2791" s="167">
        <v>1971.99</v>
      </c>
      <c r="G2791" s="140">
        <v>9</v>
      </c>
    </row>
    <row r="2792" spans="1:7" x14ac:dyDescent="0.25">
      <c r="A2792" s="164" t="s">
        <v>5741</v>
      </c>
      <c r="B2792" s="165" t="s">
        <v>5742</v>
      </c>
      <c r="C2792" s="166" t="s">
        <v>327</v>
      </c>
      <c r="D2792" s="167">
        <v>436.7</v>
      </c>
      <c r="E2792" s="167">
        <v>34.56</v>
      </c>
      <c r="F2792" s="167">
        <v>471.26</v>
      </c>
      <c r="G2792" s="140">
        <v>9</v>
      </c>
    </row>
    <row r="2793" spans="1:7" x14ac:dyDescent="0.25">
      <c r="A2793" s="164" t="s">
        <v>5743</v>
      </c>
      <c r="B2793" s="165" t="s">
        <v>5744</v>
      </c>
      <c r="C2793" s="166" t="s">
        <v>327</v>
      </c>
      <c r="D2793" s="167">
        <v>144.66999999999999</v>
      </c>
      <c r="E2793" s="167">
        <v>34.56</v>
      </c>
      <c r="F2793" s="167">
        <v>179.23</v>
      </c>
      <c r="G2793" s="140">
        <v>9</v>
      </c>
    </row>
    <row r="2794" spans="1:7" x14ac:dyDescent="0.25">
      <c r="A2794" s="164" t="s">
        <v>5745</v>
      </c>
      <c r="B2794" s="165" t="s">
        <v>5746</v>
      </c>
      <c r="C2794" s="166"/>
      <c r="D2794" s="167"/>
      <c r="E2794" s="167"/>
      <c r="F2794" s="167"/>
      <c r="G2794" s="140">
        <v>5</v>
      </c>
    </row>
    <row r="2795" spans="1:7" x14ac:dyDescent="0.25">
      <c r="A2795" s="164" t="s">
        <v>5747</v>
      </c>
      <c r="B2795" s="165" t="s">
        <v>5748</v>
      </c>
      <c r="C2795" s="166" t="s">
        <v>327</v>
      </c>
      <c r="D2795" s="167">
        <v>24620.74</v>
      </c>
      <c r="E2795" s="167">
        <v>173.48</v>
      </c>
      <c r="F2795" s="167">
        <v>24794.22</v>
      </c>
      <c r="G2795" s="140">
        <v>9</v>
      </c>
    </row>
    <row r="2796" spans="1:7" x14ac:dyDescent="0.25">
      <c r="A2796" s="164" t="s">
        <v>5749</v>
      </c>
      <c r="B2796" s="165" t="s">
        <v>5750</v>
      </c>
      <c r="C2796" s="166" t="s">
        <v>327</v>
      </c>
      <c r="D2796" s="167">
        <v>17492.23</v>
      </c>
      <c r="E2796" s="167">
        <v>195.17</v>
      </c>
      <c r="F2796" s="167">
        <v>17687.400000000001</v>
      </c>
      <c r="G2796" s="140">
        <v>9</v>
      </c>
    </row>
    <row r="2797" spans="1:7" ht="28.8" x14ac:dyDescent="0.25">
      <c r="A2797" s="164" t="s">
        <v>5751</v>
      </c>
      <c r="B2797" s="165" t="s">
        <v>5752</v>
      </c>
      <c r="C2797" s="166" t="s">
        <v>327</v>
      </c>
      <c r="D2797" s="167">
        <v>569.6</v>
      </c>
      <c r="E2797" s="167">
        <v>216.85</v>
      </c>
      <c r="F2797" s="167">
        <v>786.45</v>
      </c>
      <c r="G2797" s="140">
        <v>9</v>
      </c>
    </row>
    <row r="2798" spans="1:7" ht="28.8" x14ac:dyDescent="0.25">
      <c r="A2798" s="164" t="s">
        <v>5753</v>
      </c>
      <c r="B2798" s="165" t="s">
        <v>5754</v>
      </c>
      <c r="C2798" s="166" t="s">
        <v>640</v>
      </c>
      <c r="D2798" s="167">
        <v>14052.94</v>
      </c>
      <c r="E2798" s="167">
        <v>4598.5600000000004</v>
      </c>
      <c r="F2798" s="167">
        <v>18651.5</v>
      </c>
      <c r="G2798" s="140">
        <v>9</v>
      </c>
    </row>
    <row r="2799" spans="1:7" ht="28.8" x14ac:dyDescent="0.25">
      <c r="A2799" s="164" t="s">
        <v>5755</v>
      </c>
      <c r="B2799" s="165" t="s">
        <v>5756</v>
      </c>
      <c r="C2799" s="166" t="s">
        <v>640</v>
      </c>
      <c r="D2799" s="167">
        <v>29119.42</v>
      </c>
      <c r="E2799" s="167">
        <v>5173.38</v>
      </c>
      <c r="F2799" s="167">
        <v>34292.800000000003</v>
      </c>
      <c r="G2799" s="140">
        <v>9</v>
      </c>
    </row>
    <row r="2800" spans="1:7" ht="28.8" x14ac:dyDescent="0.25">
      <c r="A2800" s="164" t="s">
        <v>5757</v>
      </c>
      <c r="B2800" s="165" t="s">
        <v>5758</v>
      </c>
      <c r="C2800" s="166" t="s">
        <v>640</v>
      </c>
      <c r="D2800" s="167">
        <v>31762.12</v>
      </c>
      <c r="E2800" s="167">
        <v>6083.4</v>
      </c>
      <c r="F2800" s="167">
        <v>37845.519999999997</v>
      </c>
      <c r="G2800" s="140">
        <v>9</v>
      </c>
    </row>
    <row r="2801" spans="1:7" ht="28.8" x14ac:dyDescent="0.25">
      <c r="A2801" s="164" t="s">
        <v>5759</v>
      </c>
      <c r="B2801" s="165" t="s">
        <v>5760</v>
      </c>
      <c r="C2801" s="166" t="s">
        <v>327</v>
      </c>
      <c r="D2801" s="167">
        <v>1234.82</v>
      </c>
      <c r="E2801" s="167">
        <v>44.98</v>
      </c>
      <c r="F2801" s="167">
        <v>1279.8</v>
      </c>
      <c r="G2801" s="140">
        <v>9</v>
      </c>
    </row>
    <row r="2802" spans="1:7" ht="28.8" x14ac:dyDescent="0.25">
      <c r="A2802" s="164" t="s">
        <v>5761</v>
      </c>
      <c r="B2802" s="165" t="s">
        <v>5762</v>
      </c>
      <c r="C2802" s="166" t="s">
        <v>327</v>
      </c>
      <c r="D2802" s="167">
        <v>2091.88</v>
      </c>
      <c r="E2802" s="167">
        <v>56.24</v>
      </c>
      <c r="F2802" s="167">
        <v>2148.12</v>
      </c>
      <c r="G2802" s="140">
        <v>9</v>
      </c>
    </row>
    <row r="2803" spans="1:7" ht="28.8" x14ac:dyDescent="0.25">
      <c r="A2803" s="164" t="s">
        <v>5763</v>
      </c>
      <c r="B2803" s="165" t="s">
        <v>5764</v>
      </c>
      <c r="C2803" s="166" t="s">
        <v>327</v>
      </c>
      <c r="D2803" s="167">
        <v>3790.64</v>
      </c>
      <c r="E2803" s="167">
        <v>61.01</v>
      </c>
      <c r="F2803" s="167">
        <v>3851.65</v>
      </c>
      <c r="G2803" s="140">
        <v>9</v>
      </c>
    </row>
    <row r="2804" spans="1:7" x14ac:dyDescent="0.25">
      <c r="A2804" s="164" t="s">
        <v>5765</v>
      </c>
      <c r="B2804" s="165" t="s">
        <v>5766</v>
      </c>
      <c r="C2804" s="166"/>
      <c r="D2804" s="167"/>
      <c r="E2804" s="167"/>
      <c r="F2804" s="167"/>
      <c r="G2804" s="140">
        <v>5</v>
      </c>
    </row>
    <row r="2805" spans="1:7" x14ac:dyDescent="0.25">
      <c r="A2805" s="164" t="s">
        <v>5767</v>
      </c>
      <c r="B2805" s="165" t="s">
        <v>5768</v>
      </c>
      <c r="C2805" s="166" t="s">
        <v>327</v>
      </c>
      <c r="D2805" s="167">
        <v>202.85</v>
      </c>
      <c r="E2805" s="167">
        <v>34.56</v>
      </c>
      <c r="F2805" s="167">
        <v>237.41</v>
      </c>
      <c r="G2805" s="140">
        <v>9</v>
      </c>
    </row>
    <row r="2806" spans="1:7" x14ac:dyDescent="0.25">
      <c r="A2806" s="164" t="s">
        <v>5769</v>
      </c>
      <c r="B2806" s="165" t="s">
        <v>5770</v>
      </c>
      <c r="C2806" s="166"/>
      <c r="D2806" s="167"/>
      <c r="E2806" s="167"/>
      <c r="F2806" s="167"/>
      <c r="G2806" s="140">
        <v>5</v>
      </c>
    </row>
    <row r="2807" spans="1:7" x14ac:dyDescent="0.25">
      <c r="A2807" s="164" t="s">
        <v>5771</v>
      </c>
      <c r="B2807" s="165" t="s">
        <v>5772</v>
      </c>
      <c r="C2807" s="166" t="s">
        <v>327</v>
      </c>
      <c r="D2807" s="167">
        <v>334.94</v>
      </c>
      <c r="E2807" s="167">
        <v>43.37</v>
      </c>
      <c r="F2807" s="167">
        <v>378.31</v>
      </c>
      <c r="G2807" s="140">
        <v>9</v>
      </c>
    </row>
    <row r="2808" spans="1:7" ht="28.8" x14ac:dyDescent="0.25">
      <c r="A2808" s="164" t="s">
        <v>5773</v>
      </c>
      <c r="B2808" s="165" t="s">
        <v>5774</v>
      </c>
      <c r="C2808" s="166" t="s">
        <v>327</v>
      </c>
      <c r="D2808" s="167">
        <v>327.37</v>
      </c>
      <c r="E2808" s="167">
        <v>43.37</v>
      </c>
      <c r="F2808" s="167">
        <v>370.74</v>
      </c>
      <c r="G2808" s="140">
        <v>9</v>
      </c>
    </row>
    <row r="2809" spans="1:7" x14ac:dyDescent="0.25">
      <c r="A2809" s="164" t="s">
        <v>5775</v>
      </c>
      <c r="B2809" s="165" t="s">
        <v>5776</v>
      </c>
      <c r="C2809" s="166"/>
      <c r="D2809" s="167"/>
      <c r="E2809" s="167"/>
      <c r="F2809" s="167"/>
      <c r="G2809" s="140">
        <v>5</v>
      </c>
    </row>
    <row r="2810" spans="1:7" x14ac:dyDescent="0.25">
      <c r="A2810" s="164" t="s">
        <v>5777</v>
      </c>
      <c r="B2810" s="165" t="s">
        <v>5778</v>
      </c>
      <c r="C2810" s="166" t="s">
        <v>327</v>
      </c>
      <c r="D2810" s="167">
        <v>40.24</v>
      </c>
      <c r="E2810" s="167">
        <v>21.69</v>
      </c>
      <c r="F2810" s="167">
        <v>61.93</v>
      </c>
      <c r="G2810" s="140">
        <v>9</v>
      </c>
    </row>
    <row r="2811" spans="1:7" x14ac:dyDescent="0.25">
      <c r="A2811" s="164" t="s">
        <v>5779</v>
      </c>
      <c r="B2811" s="165" t="s">
        <v>5780</v>
      </c>
      <c r="C2811" s="166"/>
      <c r="D2811" s="167"/>
      <c r="E2811" s="167"/>
      <c r="F2811" s="167"/>
      <c r="G2811" s="140">
        <v>5</v>
      </c>
    </row>
    <row r="2812" spans="1:7" ht="28.8" x14ac:dyDescent="0.25">
      <c r="A2812" s="164" t="s">
        <v>5781</v>
      </c>
      <c r="B2812" s="165" t="s">
        <v>5782</v>
      </c>
      <c r="C2812" s="166" t="s">
        <v>640</v>
      </c>
      <c r="D2812" s="167">
        <v>16186.68</v>
      </c>
      <c r="E2812" s="167">
        <v>352.97</v>
      </c>
      <c r="F2812" s="167">
        <v>16539.650000000001</v>
      </c>
      <c r="G2812" s="140">
        <v>9</v>
      </c>
    </row>
    <row r="2813" spans="1:7" ht="28.8" x14ac:dyDescent="0.25">
      <c r="A2813" s="164" t="s">
        <v>218</v>
      </c>
      <c r="B2813" s="165" t="s">
        <v>5783</v>
      </c>
      <c r="C2813" s="166" t="s">
        <v>640</v>
      </c>
      <c r="D2813" s="167">
        <v>7862.95</v>
      </c>
      <c r="E2813" s="167">
        <v>341.92</v>
      </c>
      <c r="F2813" s="167">
        <v>8204.8700000000008</v>
      </c>
      <c r="G2813" s="140">
        <v>9</v>
      </c>
    </row>
    <row r="2814" spans="1:7" ht="28.8" x14ac:dyDescent="0.25">
      <c r="A2814" s="164" t="s">
        <v>5784</v>
      </c>
      <c r="B2814" s="165" t="s">
        <v>5785</v>
      </c>
      <c r="C2814" s="166" t="s">
        <v>640</v>
      </c>
      <c r="D2814" s="167">
        <v>8618.93</v>
      </c>
      <c r="E2814" s="167">
        <v>352.97</v>
      </c>
      <c r="F2814" s="167">
        <v>8971.9</v>
      </c>
      <c r="G2814" s="140">
        <v>9</v>
      </c>
    </row>
    <row r="2815" spans="1:7" ht="28.8" x14ac:dyDescent="0.25">
      <c r="A2815" s="164" t="s">
        <v>5786</v>
      </c>
      <c r="B2815" s="165" t="s">
        <v>5787</v>
      </c>
      <c r="C2815" s="166" t="s">
        <v>640</v>
      </c>
      <c r="D2815" s="167">
        <v>13517.61</v>
      </c>
      <c r="E2815" s="167">
        <v>352.97</v>
      </c>
      <c r="F2815" s="167">
        <v>13870.58</v>
      </c>
      <c r="G2815" s="140">
        <v>9</v>
      </c>
    </row>
    <row r="2816" spans="1:7" ht="28.8" x14ac:dyDescent="0.25">
      <c r="A2816" s="164" t="s">
        <v>219</v>
      </c>
      <c r="B2816" s="165" t="s">
        <v>5788</v>
      </c>
      <c r="C2816" s="166" t="s">
        <v>640</v>
      </c>
      <c r="D2816" s="167">
        <v>3281.96</v>
      </c>
      <c r="E2816" s="167">
        <v>341.92</v>
      </c>
      <c r="F2816" s="167">
        <v>3623.88</v>
      </c>
      <c r="G2816" s="140">
        <v>9</v>
      </c>
    </row>
    <row r="2817" spans="1:7" ht="28.8" x14ac:dyDescent="0.25">
      <c r="A2817" s="164" t="s">
        <v>5789</v>
      </c>
      <c r="B2817" s="165" t="s">
        <v>5790</v>
      </c>
      <c r="C2817" s="166" t="s">
        <v>640</v>
      </c>
      <c r="D2817" s="167">
        <v>4599.71</v>
      </c>
      <c r="E2817" s="167">
        <v>341.92</v>
      </c>
      <c r="F2817" s="167">
        <v>4941.63</v>
      </c>
      <c r="G2817" s="140">
        <v>9</v>
      </c>
    </row>
    <row r="2818" spans="1:7" ht="28.8" x14ac:dyDescent="0.25">
      <c r="A2818" s="164" t="s">
        <v>5791</v>
      </c>
      <c r="B2818" s="165" t="s">
        <v>5792</v>
      </c>
      <c r="C2818" s="166" t="s">
        <v>640</v>
      </c>
      <c r="D2818" s="167">
        <v>6475.39</v>
      </c>
      <c r="E2818" s="167">
        <v>352.97</v>
      </c>
      <c r="F2818" s="167">
        <v>6828.36</v>
      </c>
      <c r="G2818" s="140">
        <v>9</v>
      </c>
    </row>
    <row r="2819" spans="1:7" ht="28.8" x14ac:dyDescent="0.25">
      <c r="A2819" s="164" t="s">
        <v>220</v>
      </c>
      <c r="B2819" s="165" t="s">
        <v>5793</v>
      </c>
      <c r="C2819" s="166" t="s">
        <v>640</v>
      </c>
      <c r="D2819" s="167">
        <v>7648.39</v>
      </c>
      <c r="E2819" s="167">
        <v>352.97</v>
      </c>
      <c r="F2819" s="167">
        <v>8001.36</v>
      </c>
      <c r="G2819" s="140">
        <v>9</v>
      </c>
    </row>
    <row r="2820" spans="1:7" ht="28.8" x14ac:dyDescent="0.25">
      <c r="A2820" s="164" t="s">
        <v>5794</v>
      </c>
      <c r="B2820" s="165" t="s">
        <v>5795</v>
      </c>
      <c r="C2820" s="166" t="s">
        <v>640</v>
      </c>
      <c r="D2820" s="167">
        <v>7383.74</v>
      </c>
      <c r="E2820" s="167">
        <v>352.97</v>
      </c>
      <c r="F2820" s="167">
        <v>7736.71</v>
      </c>
      <c r="G2820" s="140">
        <v>9</v>
      </c>
    </row>
    <row r="2821" spans="1:7" ht="28.8" x14ac:dyDescent="0.25">
      <c r="A2821" s="164" t="s">
        <v>5796</v>
      </c>
      <c r="B2821" s="165" t="s">
        <v>5797</v>
      </c>
      <c r="C2821" s="166" t="s">
        <v>640</v>
      </c>
      <c r="D2821" s="167">
        <v>11582.1</v>
      </c>
      <c r="E2821" s="167">
        <v>352.97</v>
      </c>
      <c r="F2821" s="167">
        <v>11935.07</v>
      </c>
      <c r="G2821" s="140">
        <v>9</v>
      </c>
    </row>
    <row r="2822" spans="1:7" x14ac:dyDescent="0.25">
      <c r="A2822" s="164" t="s">
        <v>5798</v>
      </c>
      <c r="B2822" s="165" t="s">
        <v>5799</v>
      </c>
      <c r="C2822" s="166"/>
      <c r="D2822" s="167"/>
      <c r="E2822" s="167"/>
      <c r="F2822" s="167"/>
      <c r="G2822" s="140">
        <v>5</v>
      </c>
    </row>
    <row r="2823" spans="1:7" ht="28.8" x14ac:dyDescent="0.25">
      <c r="A2823" s="164" t="s">
        <v>5800</v>
      </c>
      <c r="B2823" s="165" t="s">
        <v>5801</v>
      </c>
      <c r="C2823" s="166" t="s">
        <v>327</v>
      </c>
      <c r="D2823" s="167">
        <v>42283.48</v>
      </c>
      <c r="E2823" s="167">
        <v>799.2</v>
      </c>
      <c r="F2823" s="167">
        <v>43082.68</v>
      </c>
      <c r="G2823" s="140">
        <v>9</v>
      </c>
    </row>
    <row r="2824" spans="1:7" ht="28.8" x14ac:dyDescent="0.25">
      <c r="A2824" s="164" t="s">
        <v>5802</v>
      </c>
      <c r="B2824" s="165" t="s">
        <v>5803</v>
      </c>
      <c r="C2824" s="166" t="s">
        <v>327</v>
      </c>
      <c r="D2824" s="167">
        <v>48877.81</v>
      </c>
      <c r="E2824" s="167">
        <v>799.2</v>
      </c>
      <c r="F2824" s="167">
        <v>49677.01</v>
      </c>
      <c r="G2824" s="140">
        <v>9</v>
      </c>
    </row>
    <row r="2825" spans="1:7" ht="28.8" x14ac:dyDescent="0.25">
      <c r="A2825" s="164" t="s">
        <v>5804</v>
      </c>
      <c r="B2825" s="165" t="s">
        <v>5805</v>
      </c>
      <c r="C2825" s="166" t="s">
        <v>327</v>
      </c>
      <c r="D2825" s="167">
        <v>56474.73</v>
      </c>
      <c r="E2825" s="167">
        <v>799.2</v>
      </c>
      <c r="F2825" s="167">
        <v>57273.93</v>
      </c>
      <c r="G2825" s="140">
        <v>9</v>
      </c>
    </row>
    <row r="2826" spans="1:7" ht="28.8" x14ac:dyDescent="0.25">
      <c r="A2826" s="164" t="s">
        <v>5806</v>
      </c>
      <c r="B2826" s="165" t="s">
        <v>5807</v>
      </c>
      <c r="C2826" s="166" t="s">
        <v>327</v>
      </c>
      <c r="D2826" s="167">
        <v>62934.69</v>
      </c>
      <c r="E2826" s="167">
        <v>799.2</v>
      </c>
      <c r="F2826" s="167">
        <v>63733.89</v>
      </c>
      <c r="G2826" s="140">
        <v>9</v>
      </c>
    </row>
    <row r="2827" spans="1:7" ht="28.8" x14ac:dyDescent="0.25">
      <c r="A2827" s="164" t="s">
        <v>5808</v>
      </c>
      <c r="B2827" s="165" t="s">
        <v>5809</v>
      </c>
      <c r="C2827" s="166" t="s">
        <v>327</v>
      </c>
      <c r="D2827" s="167">
        <v>4065.57</v>
      </c>
      <c r="E2827" s="167">
        <v>699.3</v>
      </c>
      <c r="F2827" s="167">
        <v>4764.87</v>
      </c>
      <c r="G2827" s="140">
        <v>9</v>
      </c>
    </row>
    <row r="2828" spans="1:7" ht="28.8" x14ac:dyDescent="0.25">
      <c r="A2828" s="164" t="s">
        <v>5810</v>
      </c>
      <c r="B2828" s="165" t="s">
        <v>5811</v>
      </c>
      <c r="C2828" s="166" t="s">
        <v>327</v>
      </c>
      <c r="D2828" s="167">
        <v>5256.07</v>
      </c>
      <c r="E2828" s="167">
        <v>699.3</v>
      </c>
      <c r="F2828" s="167">
        <v>5955.37</v>
      </c>
      <c r="G2828" s="140">
        <v>9</v>
      </c>
    </row>
    <row r="2829" spans="1:7" ht="28.8" x14ac:dyDescent="0.25">
      <c r="A2829" s="164" t="s">
        <v>5812</v>
      </c>
      <c r="B2829" s="165" t="s">
        <v>5813</v>
      </c>
      <c r="C2829" s="166" t="s">
        <v>327</v>
      </c>
      <c r="D2829" s="167">
        <v>7067.34</v>
      </c>
      <c r="E2829" s="167">
        <v>699.3</v>
      </c>
      <c r="F2829" s="167">
        <v>7766.64</v>
      </c>
      <c r="G2829" s="140">
        <v>9</v>
      </c>
    </row>
    <row r="2830" spans="1:7" ht="28.8" x14ac:dyDescent="0.25">
      <c r="A2830" s="164" t="s">
        <v>5814</v>
      </c>
      <c r="B2830" s="165" t="s">
        <v>5815</v>
      </c>
      <c r="C2830" s="166" t="s">
        <v>327</v>
      </c>
      <c r="D2830" s="167">
        <v>4525.91</v>
      </c>
      <c r="E2830" s="167">
        <v>699.3</v>
      </c>
      <c r="F2830" s="167">
        <v>5225.21</v>
      </c>
      <c r="G2830" s="140">
        <v>9</v>
      </c>
    </row>
    <row r="2831" spans="1:7" ht="28.8" x14ac:dyDescent="0.25">
      <c r="A2831" s="164" t="s">
        <v>5816</v>
      </c>
      <c r="B2831" s="165" t="s">
        <v>5817</v>
      </c>
      <c r="C2831" s="166" t="s">
        <v>327</v>
      </c>
      <c r="D2831" s="167">
        <v>5211.42</v>
      </c>
      <c r="E2831" s="167">
        <v>699.3</v>
      </c>
      <c r="F2831" s="167">
        <v>5910.72</v>
      </c>
      <c r="G2831" s="140">
        <v>9</v>
      </c>
    </row>
    <row r="2832" spans="1:7" ht="28.8" x14ac:dyDescent="0.25">
      <c r="A2832" s="164" t="s">
        <v>5818</v>
      </c>
      <c r="B2832" s="165" t="s">
        <v>5819</v>
      </c>
      <c r="C2832" s="166" t="s">
        <v>327</v>
      </c>
      <c r="D2832" s="167">
        <v>6187.26</v>
      </c>
      <c r="E2832" s="167">
        <v>699.3</v>
      </c>
      <c r="F2832" s="167">
        <v>6886.56</v>
      </c>
      <c r="G2832" s="140">
        <v>9</v>
      </c>
    </row>
    <row r="2833" spans="1:7" ht="28.8" x14ac:dyDescent="0.25">
      <c r="A2833" s="164" t="s">
        <v>5820</v>
      </c>
      <c r="B2833" s="165" t="s">
        <v>5821</v>
      </c>
      <c r="C2833" s="166" t="s">
        <v>327</v>
      </c>
      <c r="D2833" s="167">
        <v>7166.23</v>
      </c>
      <c r="E2833" s="167">
        <v>699.3</v>
      </c>
      <c r="F2833" s="167">
        <v>7865.53</v>
      </c>
      <c r="G2833" s="140">
        <v>9</v>
      </c>
    </row>
    <row r="2834" spans="1:7" ht="28.8" x14ac:dyDescent="0.25">
      <c r="A2834" s="164" t="s">
        <v>5822</v>
      </c>
      <c r="B2834" s="165" t="s">
        <v>5823</v>
      </c>
      <c r="C2834" s="166" t="s">
        <v>327</v>
      </c>
      <c r="D2834" s="167">
        <v>4177.01</v>
      </c>
      <c r="E2834" s="167">
        <v>699.3</v>
      </c>
      <c r="F2834" s="167">
        <v>4876.3100000000004</v>
      </c>
      <c r="G2834" s="140">
        <v>9</v>
      </c>
    </row>
    <row r="2835" spans="1:7" ht="28.8" x14ac:dyDescent="0.25">
      <c r="A2835" s="164" t="s">
        <v>5824</v>
      </c>
      <c r="B2835" s="165" t="s">
        <v>5825</v>
      </c>
      <c r="C2835" s="166" t="s">
        <v>327</v>
      </c>
      <c r="D2835" s="167">
        <v>4745.62</v>
      </c>
      <c r="E2835" s="167">
        <v>699.3</v>
      </c>
      <c r="F2835" s="167">
        <v>5444.92</v>
      </c>
      <c r="G2835" s="140">
        <v>9</v>
      </c>
    </row>
    <row r="2836" spans="1:7" ht="28.8" x14ac:dyDescent="0.25">
      <c r="A2836" s="164" t="s">
        <v>5826</v>
      </c>
      <c r="B2836" s="165" t="s">
        <v>5827</v>
      </c>
      <c r="C2836" s="166" t="s">
        <v>327</v>
      </c>
      <c r="D2836" s="167">
        <v>5150.8500000000004</v>
      </c>
      <c r="E2836" s="167">
        <v>699.3</v>
      </c>
      <c r="F2836" s="167">
        <v>5850.15</v>
      </c>
      <c r="G2836" s="140">
        <v>9</v>
      </c>
    </row>
    <row r="2837" spans="1:7" ht="28.8" x14ac:dyDescent="0.25">
      <c r="A2837" s="164" t="s">
        <v>5828</v>
      </c>
      <c r="B2837" s="165" t="s">
        <v>5829</v>
      </c>
      <c r="C2837" s="166" t="s">
        <v>327</v>
      </c>
      <c r="D2837" s="167">
        <v>5319.8</v>
      </c>
      <c r="E2837" s="167">
        <v>699.3</v>
      </c>
      <c r="F2837" s="167">
        <v>6019.1</v>
      </c>
      <c r="G2837" s="140">
        <v>9</v>
      </c>
    </row>
    <row r="2838" spans="1:7" x14ac:dyDescent="0.25">
      <c r="A2838" s="164" t="s">
        <v>5830</v>
      </c>
      <c r="B2838" s="165" t="s">
        <v>5831</v>
      </c>
      <c r="C2838" s="166"/>
      <c r="D2838" s="167"/>
      <c r="E2838" s="167"/>
      <c r="F2838" s="167"/>
      <c r="G2838" s="140">
        <v>5</v>
      </c>
    </row>
    <row r="2839" spans="1:7" ht="28.8" x14ac:dyDescent="0.25">
      <c r="A2839" s="164" t="s">
        <v>5832</v>
      </c>
      <c r="B2839" s="165" t="s">
        <v>5833</v>
      </c>
      <c r="C2839" s="166" t="s">
        <v>327</v>
      </c>
      <c r="D2839" s="167">
        <v>10518.22</v>
      </c>
      <c r="E2839" s="167">
        <v>244.04</v>
      </c>
      <c r="F2839" s="167">
        <v>10762.26</v>
      </c>
      <c r="G2839" s="140">
        <v>9</v>
      </c>
    </row>
    <row r="2840" spans="1:7" ht="28.8" x14ac:dyDescent="0.25">
      <c r="A2840" s="164" t="s">
        <v>5834</v>
      </c>
      <c r="B2840" s="165" t="s">
        <v>5835</v>
      </c>
      <c r="C2840" s="166" t="s">
        <v>327</v>
      </c>
      <c r="D2840" s="167">
        <v>17906.87</v>
      </c>
      <c r="E2840" s="167">
        <v>244.04</v>
      </c>
      <c r="F2840" s="167">
        <v>18150.91</v>
      </c>
      <c r="G2840" s="140">
        <v>9</v>
      </c>
    </row>
    <row r="2841" spans="1:7" ht="28.8" x14ac:dyDescent="0.25">
      <c r="A2841" s="164" t="s">
        <v>5836</v>
      </c>
      <c r="B2841" s="165" t="s">
        <v>5837</v>
      </c>
      <c r="C2841" s="166" t="s">
        <v>327</v>
      </c>
      <c r="D2841" s="167">
        <v>4913.07</v>
      </c>
      <c r="E2841" s="167">
        <v>244.04</v>
      </c>
      <c r="F2841" s="167">
        <v>5157.1099999999997</v>
      </c>
      <c r="G2841" s="140">
        <v>9</v>
      </c>
    </row>
    <row r="2842" spans="1:7" ht="28.8" x14ac:dyDescent="0.25">
      <c r="A2842" s="164" t="s">
        <v>5838</v>
      </c>
      <c r="B2842" s="165" t="s">
        <v>5839</v>
      </c>
      <c r="C2842" s="166" t="s">
        <v>327</v>
      </c>
      <c r="D2842" s="167">
        <v>2649.47</v>
      </c>
      <c r="E2842" s="167">
        <v>244.04</v>
      </c>
      <c r="F2842" s="167">
        <v>2893.51</v>
      </c>
      <c r="G2842" s="140">
        <v>9</v>
      </c>
    </row>
    <row r="2843" spans="1:7" ht="28.8" x14ac:dyDescent="0.25">
      <c r="A2843" s="164" t="s">
        <v>5840</v>
      </c>
      <c r="B2843" s="165" t="s">
        <v>5841</v>
      </c>
      <c r="C2843" s="166" t="s">
        <v>327</v>
      </c>
      <c r="D2843" s="167">
        <v>43719.47</v>
      </c>
      <c r="E2843" s="167">
        <v>244.04</v>
      </c>
      <c r="F2843" s="167">
        <v>43963.51</v>
      </c>
      <c r="G2843" s="140">
        <v>9</v>
      </c>
    </row>
    <row r="2844" spans="1:7" ht="28.8" x14ac:dyDescent="0.25">
      <c r="A2844" s="164" t="s">
        <v>5842</v>
      </c>
      <c r="B2844" s="165" t="s">
        <v>5843</v>
      </c>
      <c r="C2844" s="166" t="s">
        <v>327</v>
      </c>
      <c r="D2844" s="167">
        <v>3414.4</v>
      </c>
      <c r="E2844" s="167">
        <v>244.04</v>
      </c>
      <c r="F2844" s="167">
        <v>3658.44</v>
      </c>
      <c r="G2844" s="140">
        <v>9</v>
      </c>
    </row>
    <row r="2845" spans="1:7" ht="28.8" x14ac:dyDescent="0.25">
      <c r="A2845" s="164" t="s">
        <v>5844</v>
      </c>
      <c r="B2845" s="165" t="s">
        <v>5845</v>
      </c>
      <c r="C2845" s="166" t="s">
        <v>327</v>
      </c>
      <c r="D2845" s="167">
        <v>11579.93</v>
      </c>
      <c r="E2845" s="167">
        <v>244.04</v>
      </c>
      <c r="F2845" s="167">
        <v>11823.97</v>
      </c>
      <c r="G2845" s="140">
        <v>9</v>
      </c>
    </row>
    <row r="2846" spans="1:7" ht="28.8" x14ac:dyDescent="0.25">
      <c r="A2846" s="164" t="s">
        <v>5846</v>
      </c>
      <c r="B2846" s="165" t="s">
        <v>5847</v>
      </c>
      <c r="C2846" s="166" t="s">
        <v>327</v>
      </c>
      <c r="D2846" s="167">
        <v>4884.67</v>
      </c>
      <c r="E2846" s="167">
        <v>244.04</v>
      </c>
      <c r="F2846" s="167">
        <v>5128.71</v>
      </c>
      <c r="G2846" s="140">
        <v>9</v>
      </c>
    </row>
    <row r="2847" spans="1:7" ht="28.8" x14ac:dyDescent="0.25">
      <c r="A2847" s="164" t="s">
        <v>5848</v>
      </c>
      <c r="B2847" s="165" t="s">
        <v>5849</v>
      </c>
      <c r="C2847" s="166" t="s">
        <v>327</v>
      </c>
      <c r="D2847" s="167">
        <v>19643.36</v>
      </c>
      <c r="E2847" s="167">
        <v>244.04</v>
      </c>
      <c r="F2847" s="167">
        <v>19887.400000000001</v>
      </c>
      <c r="G2847" s="140">
        <v>9</v>
      </c>
    </row>
    <row r="2848" spans="1:7" ht="28.8" x14ac:dyDescent="0.25">
      <c r="A2848" s="164" t="s">
        <v>5850</v>
      </c>
      <c r="B2848" s="165" t="s">
        <v>5851</v>
      </c>
      <c r="C2848" s="166" t="s">
        <v>327</v>
      </c>
      <c r="D2848" s="167">
        <v>2989.5</v>
      </c>
      <c r="E2848" s="167">
        <v>244.04</v>
      </c>
      <c r="F2848" s="167">
        <v>3233.54</v>
      </c>
      <c r="G2848" s="140">
        <v>9</v>
      </c>
    </row>
    <row r="2849" spans="1:7" ht="28.8" x14ac:dyDescent="0.25">
      <c r="A2849" s="164" t="s">
        <v>5852</v>
      </c>
      <c r="B2849" s="165" t="s">
        <v>5853</v>
      </c>
      <c r="C2849" s="166" t="s">
        <v>327</v>
      </c>
      <c r="D2849" s="167">
        <v>5708.91</v>
      </c>
      <c r="E2849" s="167">
        <v>244.04</v>
      </c>
      <c r="F2849" s="167">
        <v>5952.95</v>
      </c>
      <c r="G2849" s="140">
        <v>9</v>
      </c>
    </row>
    <row r="2850" spans="1:7" ht="28.8" x14ac:dyDescent="0.25">
      <c r="A2850" s="164" t="s">
        <v>5854</v>
      </c>
      <c r="B2850" s="165" t="s">
        <v>5855</v>
      </c>
      <c r="C2850" s="166" t="s">
        <v>327</v>
      </c>
      <c r="D2850" s="167">
        <v>4898.66</v>
      </c>
      <c r="E2850" s="167">
        <v>244.04</v>
      </c>
      <c r="F2850" s="167">
        <v>5142.7</v>
      </c>
      <c r="G2850" s="140">
        <v>9</v>
      </c>
    </row>
    <row r="2851" spans="1:7" ht="28.8" x14ac:dyDescent="0.25">
      <c r="A2851" s="164" t="s">
        <v>5856</v>
      </c>
      <c r="B2851" s="165" t="s">
        <v>5857</v>
      </c>
      <c r="C2851" s="166" t="s">
        <v>327</v>
      </c>
      <c r="D2851" s="167">
        <v>8660.09</v>
      </c>
      <c r="E2851" s="167">
        <v>244.04</v>
      </c>
      <c r="F2851" s="167">
        <v>8904.1299999999992</v>
      </c>
      <c r="G2851" s="140">
        <v>9</v>
      </c>
    </row>
    <row r="2852" spans="1:7" ht="28.8" x14ac:dyDescent="0.25">
      <c r="A2852" s="164" t="s">
        <v>5858</v>
      </c>
      <c r="B2852" s="165" t="s">
        <v>5859</v>
      </c>
      <c r="C2852" s="166" t="s">
        <v>327</v>
      </c>
      <c r="D2852" s="167">
        <v>5640.33</v>
      </c>
      <c r="E2852" s="167">
        <v>244.04</v>
      </c>
      <c r="F2852" s="167">
        <v>5884.37</v>
      </c>
      <c r="G2852" s="140">
        <v>9</v>
      </c>
    </row>
    <row r="2853" spans="1:7" ht="28.8" x14ac:dyDescent="0.25">
      <c r="A2853" s="164" t="s">
        <v>5860</v>
      </c>
      <c r="B2853" s="165" t="s">
        <v>5861</v>
      </c>
      <c r="C2853" s="166" t="s">
        <v>327</v>
      </c>
      <c r="D2853" s="167">
        <v>1700.72</v>
      </c>
      <c r="E2853" s="167">
        <v>244.04</v>
      </c>
      <c r="F2853" s="167">
        <v>1944.76</v>
      </c>
      <c r="G2853" s="140">
        <v>9</v>
      </c>
    </row>
    <row r="2854" spans="1:7" ht="28.8" x14ac:dyDescent="0.25">
      <c r="A2854" s="164" t="s">
        <v>5862</v>
      </c>
      <c r="B2854" s="165" t="s">
        <v>5863</v>
      </c>
      <c r="C2854" s="166" t="s">
        <v>327</v>
      </c>
      <c r="D2854" s="167">
        <v>1191.46</v>
      </c>
      <c r="E2854" s="167">
        <v>244.04</v>
      </c>
      <c r="F2854" s="167">
        <v>1435.5</v>
      </c>
      <c r="G2854" s="140">
        <v>9</v>
      </c>
    </row>
    <row r="2855" spans="1:7" ht="28.8" x14ac:dyDescent="0.25">
      <c r="A2855" s="164" t="s">
        <v>5864</v>
      </c>
      <c r="B2855" s="165" t="s">
        <v>5865</v>
      </c>
      <c r="C2855" s="166" t="s">
        <v>327</v>
      </c>
      <c r="D2855" s="167">
        <v>18650.3</v>
      </c>
      <c r="E2855" s="167">
        <v>244.04</v>
      </c>
      <c r="F2855" s="167">
        <v>18894.34</v>
      </c>
      <c r="G2855" s="140">
        <v>9</v>
      </c>
    </row>
    <row r="2856" spans="1:7" ht="28.8" x14ac:dyDescent="0.25">
      <c r="A2856" s="164" t="s">
        <v>5866</v>
      </c>
      <c r="B2856" s="165" t="s">
        <v>5867</v>
      </c>
      <c r="C2856" s="166" t="s">
        <v>327</v>
      </c>
      <c r="D2856" s="167">
        <v>13687.99</v>
      </c>
      <c r="E2856" s="167">
        <v>244.04</v>
      </c>
      <c r="F2856" s="167">
        <v>13932.03</v>
      </c>
      <c r="G2856" s="140">
        <v>9</v>
      </c>
    </row>
    <row r="2857" spans="1:7" ht="28.8" x14ac:dyDescent="0.25">
      <c r="A2857" s="164" t="s">
        <v>221</v>
      </c>
      <c r="B2857" s="165" t="s">
        <v>5868</v>
      </c>
      <c r="C2857" s="166" t="s">
        <v>327</v>
      </c>
      <c r="D2857" s="167">
        <v>1614.86</v>
      </c>
      <c r="E2857" s="167">
        <v>244.04</v>
      </c>
      <c r="F2857" s="167">
        <v>1858.9</v>
      </c>
      <c r="G2857" s="140">
        <v>9</v>
      </c>
    </row>
    <row r="2858" spans="1:7" ht="28.8" x14ac:dyDescent="0.25">
      <c r="A2858" s="164" t="s">
        <v>5869</v>
      </c>
      <c r="B2858" s="165" t="s">
        <v>5870</v>
      </c>
      <c r="C2858" s="166" t="s">
        <v>327</v>
      </c>
      <c r="D2858" s="167">
        <v>28700.39</v>
      </c>
      <c r="E2858" s="167">
        <v>244.04</v>
      </c>
      <c r="F2858" s="167">
        <v>28944.43</v>
      </c>
      <c r="G2858" s="140">
        <v>9</v>
      </c>
    </row>
    <row r="2859" spans="1:7" ht="28.8" x14ac:dyDescent="0.25">
      <c r="A2859" s="164" t="s">
        <v>5871</v>
      </c>
      <c r="B2859" s="165" t="s">
        <v>5872</v>
      </c>
      <c r="C2859" s="166" t="s">
        <v>327</v>
      </c>
      <c r="D2859" s="167">
        <v>32693.84</v>
      </c>
      <c r="E2859" s="167">
        <v>244.04</v>
      </c>
      <c r="F2859" s="167">
        <v>32937.879999999997</v>
      </c>
      <c r="G2859" s="140">
        <v>9</v>
      </c>
    </row>
    <row r="2860" spans="1:7" ht="28.8" x14ac:dyDescent="0.25">
      <c r="A2860" s="164" t="s">
        <v>5873</v>
      </c>
      <c r="B2860" s="165" t="s">
        <v>5874</v>
      </c>
      <c r="C2860" s="166" t="s">
        <v>327</v>
      </c>
      <c r="D2860" s="167">
        <v>2149.62</v>
      </c>
      <c r="E2860" s="167">
        <v>244.04</v>
      </c>
      <c r="F2860" s="167">
        <v>2393.66</v>
      </c>
      <c r="G2860" s="140">
        <v>9</v>
      </c>
    </row>
    <row r="2861" spans="1:7" ht="28.8" x14ac:dyDescent="0.25">
      <c r="A2861" s="164" t="s">
        <v>5875</v>
      </c>
      <c r="B2861" s="165" t="s">
        <v>5876</v>
      </c>
      <c r="C2861" s="166" t="s">
        <v>327</v>
      </c>
      <c r="D2861" s="167">
        <v>3880.47</v>
      </c>
      <c r="E2861" s="167">
        <v>244.04</v>
      </c>
      <c r="F2861" s="167">
        <v>4124.51</v>
      </c>
      <c r="G2861" s="140">
        <v>9</v>
      </c>
    </row>
    <row r="2862" spans="1:7" x14ac:dyDescent="0.25">
      <c r="A2862" s="164" t="s">
        <v>5877</v>
      </c>
      <c r="B2862" s="165" t="s">
        <v>5878</v>
      </c>
      <c r="C2862" s="166"/>
      <c r="D2862" s="167"/>
      <c r="E2862" s="167"/>
      <c r="F2862" s="167"/>
      <c r="G2862" s="140">
        <v>5</v>
      </c>
    </row>
    <row r="2863" spans="1:7" ht="28.8" x14ac:dyDescent="0.25">
      <c r="A2863" s="164" t="s">
        <v>5879</v>
      </c>
      <c r="B2863" s="165" t="s">
        <v>5880</v>
      </c>
      <c r="C2863" s="166" t="s">
        <v>327</v>
      </c>
      <c r="D2863" s="167">
        <v>8190.75</v>
      </c>
      <c r="E2863" s="167">
        <v>520.44000000000005</v>
      </c>
      <c r="F2863" s="167">
        <v>8711.19</v>
      </c>
      <c r="G2863" s="140">
        <v>9</v>
      </c>
    </row>
    <row r="2864" spans="1:7" ht="28.8" x14ac:dyDescent="0.25">
      <c r="A2864" s="164" t="s">
        <v>5881</v>
      </c>
      <c r="B2864" s="165" t="s">
        <v>5882</v>
      </c>
      <c r="C2864" s="166" t="s">
        <v>327</v>
      </c>
      <c r="D2864" s="167">
        <v>9090.36</v>
      </c>
      <c r="E2864" s="167">
        <v>520.44000000000005</v>
      </c>
      <c r="F2864" s="167">
        <v>9610.7999999999993</v>
      </c>
      <c r="G2864" s="140">
        <v>9</v>
      </c>
    </row>
    <row r="2865" spans="1:7" ht="28.8" x14ac:dyDescent="0.25">
      <c r="A2865" s="164" t="s">
        <v>5883</v>
      </c>
      <c r="B2865" s="165" t="s">
        <v>5884</v>
      </c>
      <c r="C2865" s="166" t="s">
        <v>327</v>
      </c>
      <c r="D2865" s="167">
        <v>18236.669999999998</v>
      </c>
      <c r="E2865" s="167">
        <v>520.44000000000005</v>
      </c>
      <c r="F2865" s="167">
        <v>18757.11</v>
      </c>
      <c r="G2865" s="140">
        <v>9</v>
      </c>
    </row>
    <row r="2866" spans="1:7" ht="28.8" x14ac:dyDescent="0.25">
      <c r="A2866" s="164" t="s">
        <v>5885</v>
      </c>
      <c r="B2866" s="165" t="s">
        <v>5886</v>
      </c>
      <c r="C2866" s="166" t="s">
        <v>327</v>
      </c>
      <c r="D2866" s="167">
        <v>10393.01</v>
      </c>
      <c r="E2866" s="167">
        <v>520.44000000000005</v>
      </c>
      <c r="F2866" s="167">
        <v>10913.45</v>
      </c>
      <c r="G2866" s="140">
        <v>9</v>
      </c>
    </row>
    <row r="2867" spans="1:7" ht="28.8" x14ac:dyDescent="0.25">
      <c r="A2867" s="164" t="s">
        <v>5887</v>
      </c>
      <c r="B2867" s="165" t="s">
        <v>5888</v>
      </c>
      <c r="C2867" s="166" t="s">
        <v>327</v>
      </c>
      <c r="D2867" s="167">
        <v>9803.6200000000008</v>
      </c>
      <c r="E2867" s="167">
        <v>520.44000000000005</v>
      </c>
      <c r="F2867" s="167">
        <v>10324.06</v>
      </c>
      <c r="G2867" s="140">
        <v>9</v>
      </c>
    </row>
    <row r="2868" spans="1:7" ht="28.8" x14ac:dyDescent="0.25">
      <c r="A2868" s="164" t="s">
        <v>5889</v>
      </c>
      <c r="B2868" s="165" t="s">
        <v>5890</v>
      </c>
      <c r="C2868" s="166" t="s">
        <v>327</v>
      </c>
      <c r="D2868" s="167">
        <v>16395.900000000001</v>
      </c>
      <c r="E2868" s="167">
        <v>520.44000000000005</v>
      </c>
      <c r="F2868" s="167">
        <v>16916.34</v>
      </c>
      <c r="G2868" s="140">
        <v>9</v>
      </c>
    </row>
    <row r="2869" spans="1:7" ht="43.2" x14ac:dyDescent="0.25">
      <c r="A2869" s="164" t="s">
        <v>5891</v>
      </c>
      <c r="B2869" s="165" t="s">
        <v>5892</v>
      </c>
      <c r="C2869" s="166" t="s">
        <v>327</v>
      </c>
      <c r="D2869" s="167">
        <v>5955.13</v>
      </c>
      <c r="E2869" s="167">
        <v>346.96</v>
      </c>
      <c r="F2869" s="167">
        <v>6302.09</v>
      </c>
      <c r="G2869" s="140">
        <v>9</v>
      </c>
    </row>
    <row r="2870" spans="1:7" ht="43.2" x14ac:dyDescent="0.25">
      <c r="A2870" s="164" t="s">
        <v>5893</v>
      </c>
      <c r="B2870" s="165" t="s">
        <v>5894</v>
      </c>
      <c r="C2870" s="166" t="s">
        <v>327</v>
      </c>
      <c r="D2870" s="167">
        <v>8078.46</v>
      </c>
      <c r="E2870" s="167">
        <v>346.96</v>
      </c>
      <c r="F2870" s="167">
        <v>8425.42</v>
      </c>
      <c r="G2870" s="140">
        <v>9</v>
      </c>
    </row>
    <row r="2871" spans="1:7" ht="28.8" x14ac:dyDescent="0.25">
      <c r="A2871" s="164" t="s">
        <v>5895</v>
      </c>
      <c r="B2871" s="165" t="s">
        <v>5896</v>
      </c>
      <c r="C2871" s="166" t="s">
        <v>327</v>
      </c>
      <c r="D2871" s="167">
        <v>2345.34</v>
      </c>
      <c r="E2871" s="167">
        <v>346.96</v>
      </c>
      <c r="F2871" s="167">
        <v>2692.3</v>
      </c>
      <c r="G2871" s="140">
        <v>9</v>
      </c>
    </row>
    <row r="2872" spans="1:7" ht="28.8" x14ac:dyDescent="0.25">
      <c r="A2872" s="164" t="s">
        <v>5897</v>
      </c>
      <c r="B2872" s="165" t="s">
        <v>5898</v>
      </c>
      <c r="C2872" s="166" t="s">
        <v>327</v>
      </c>
      <c r="D2872" s="167">
        <v>3169.43</v>
      </c>
      <c r="E2872" s="167">
        <v>346.96</v>
      </c>
      <c r="F2872" s="167">
        <v>3516.39</v>
      </c>
      <c r="G2872" s="140">
        <v>9</v>
      </c>
    </row>
    <row r="2873" spans="1:7" ht="28.8" x14ac:dyDescent="0.25">
      <c r="A2873" s="164" t="s">
        <v>5899</v>
      </c>
      <c r="B2873" s="165" t="s">
        <v>5900</v>
      </c>
      <c r="C2873" s="166" t="s">
        <v>327</v>
      </c>
      <c r="D2873" s="167">
        <v>6167.5</v>
      </c>
      <c r="E2873" s="167">
        <v>346.96</v>
      </c>
      <c r="F2873" s="167">
        <v>6514.46</v>
      </c>
      <c r="G2873" s="140">
        <v>9</v>
      </c>
    </row>
    <row r="2874" spans="1:7" ht="28.8" x14ac:dyDescent="0.25">
      <c r="A2874" s="164" t="s">
        <v>5901</v>
      </c>
      <c r="B2874" s="165" t="s">
        <v>5902</v>
      </c>
      <c r="C2874" s="166" t="s">
        <v>327</v>
      </c>
      <c r="D2874" s="167">
        <v>4099.17</v>
      </c>
      <c r="E2874" s="167">
        <v>346.96</v>
      </c>
      <c r="F2874" s="167">
        <v>4446.13</v>
      </c>
      <c r="G2874" s="140">
        <v>9</v>
      </c>
    </row>
    <row r="2875" spans="1:7" ht="28.8" x14ac:dyDescent="0.25">
      <c r="A2875" s="164" t="s">
        <v>5903</v>
      </c>
      <c r="B2875" s="165" t="s">
        <v>5904</v>
      </c>
      <c r="C2875" s="166" t="s">
        <v>327</v>
      </c>
      <c r="D2875" s="167">
        <v>14211.2</v>
      </c>
      <c r="E2875" s="167">
        <v>346.96</v>
      </c>
      <c r="F2875" s="167">
        <v>14558.16</v>
      </c>
      <c r="G2875" s="140">
        <v>9</v>
      </c>
    </row>
    <row r="2876" spans="1:7" ht="28.8" x14ac:dyDescent="0.25">
      <c r="A2876" s="164" t="s">
        <v>5905</v>
      </c>
      <c r="B2876" s="165" t="s">
        <v>5906</v>
      </c>
      <c r="C2876" s="166" t="s">
        <v>327</v>
      </c>
      <c r="D2876" s="167">
        <v>23808.22</v>
      </c>
      <c r="E2876" s="167">
        <v>346.96</v>
      </c>
      <c r="F2876" s="167">
        <v>24155.18</v>
      </c>
      <c r="G2876" s="140">
        <v>9</v>
      </c>
    </row>
    <row r="2877" spans="1:7" ht="43.2" x14ac:dyDescent="0.25">
      <c r="A2877" s="164" t="s">
        <v>5907</v>
      </c>
      <c r="B2877" s="165" t="s">
        <v>5908</v>
      </c>
      <c r="C2877" s="166" t="s">
        <v>327</v>
      </c>
      <c r="D2877" s="167">
        <v>7597.08</v>
      </c>
      <c r="E2877" s="167">
        <v>346.96</v>
      </c>
      <c r="F2877" s="167">
        <v>7944.04</v>
      </c>
      <c r="G2877" s="140">
        <v>9</v>
      </c>
    </row>
    <row r="2878" spans="1:7" ht="28.8" x14ac:dyDescent="0.25">
      <c r="A2878" s="164" t="s">
        <v>5909</v>
      </c>
      <c r="B2878" s="165" t="s">
        <v>5910</v>
      </c>
      <c r="C2878" s="166" t="s">
        <v>327</v>
      </c>
      <c r="D2878" s="167">
        <v>27719.75</v>
      </c>
      <c r="E2878" s="167">
        <v>346.96</v>
      </c>
      <c r="F2878" s="167">
        <v>28066.71</v>
      </c>
      <c r="G2878" s="140">
        <v>9</v>
      </c>
    </row>
    <row r="2879" spans="1:7" x14ac:dyDescent="0.25">
      <c r="A2879" s="164" t="s">
        <v>5911</v>
      </c>
      <c r="B2879" s="165" t="s">
        <v>5912</v>
      </c>
      <c r="C2879" s="166"/>
      <c r="D2879" s="167"/>
      <c r="E2879" s="167"/>
      <c r="F2879" s="167"/>
      <c r="G2879" s="140">
        <v>5</v>
      </c>
    </row>
    <row r="2880" spans="1:7" x14ac:dyDescent="0.25">
      <c r="A2880" s="164" t="s">
        <v>5913</v>
      </c>
      <c r="B2880" s="165" t="s">
        <v>5914</v>
      </c>
      <c r="C2880" s="166" t="s">
        <v>327</v>
      </c>
      <c r="D2880" s="167">
        <v>3679.51</v>
      </c>
      <c r="E2880" s="167">
        <v>122.02</v>
      </c>
      <c r="F2880" s="167">
        <v>3801.53</v>
      </c>
      <c r="G2880" s="140">
        <v>9</v>
      </c>
    </row>
    <row r="2881" spans="1:7" x14ac:dyDescent="0.25">
      <c r="A2881" s="164" t="s">
        <v>5915</v>
      </c>
      <c r="B2881" s="165" t="s">
        <v>5916</v>
      </c>
      <c r="C2881" s="166"/>
      <c r="D2881" s="167"/>
      <c r="E2881" s="167"/>
      <c r="F2881" s="167"/>
      <c r="G2881" s="140">
        <v>5</v>
      </c>
    </row>
    <row r="2882" spans="1:7" ht="28.8" x14ac:dyDescent="0.25">
      <c r="A2882" s="164" t="s">
        <v>5917</v>
      </c>
      <c r="B2882" s="165" t="s">
        <v>5918</v>
      </c>
      <c r="C2882" s="166" t="s">
        <v>327</v>
      </c>
      <c r="D2882" s="167">
        <v>28.69</v>
      </c>
      <c r="E2882" s="167">
        <v>11.73</v>
      </c>
      <c r="F2882" s="167">
        <v>40.42</v>
      </c>
      <c r="G2882" s="140">
        <v>9</v>
      </c>
    </row>
    <row r="2883" spans="1:7" x14ac:dyDescent="0.25">
      <c r="A2883" s="164" t="s">
        <v>5919</v>
      </c>
      <c r="B2883" s="165" t="s">
        <v>5920</v>
      </c>
      <c r="C2883" s="166" t="s">
        <v>327</v>
      </c>
      <c r="D2883" s="167">
        <v>758.98</v>
      </c>
      <c r="E2883" s="167">
        <v>43.37</v>
      </c>
      <c r="F2883" s="167">
        <v>802.35</v>
      </c>
      <c r="G2883" s="140">
        <v>9</v>
      </c>
    </row>
    <row r="2884" spans="1:7" x14ac:dyDescent="0.25">
      <c r="A2884" s="164" t="s">
        <v>5921</v>
      </c>
      <c r="B2884" s="165" t="s">
        <v>8532</v>
      </c>
      <c r="C2884" s="166" t="s">
        <v>327</v>
      </c>
      <c r="D2884" s="167">
        <v>329.62</v>
      </c>
      <c r="E2884" s="167">
        <v>21.69</v>
      </c>
      <c r="F2884" s="167">
        <v>351.31</v>
      </c>
      <c r="G2884" s="140">
        <v>9</v>
      </c>
    </row>
    <row r="2885" spans="1:7" x14ac:dyDescent="0.25">
      <c r="A2885" s="164" t="s">
        <v>5923</v>
      </c>
      <c r="B2885" s="165" t="s">
        <v>5924</v>
      </c>
      <c r="C2885" s="166" t="s">
        <v>327</v>
      </c>
      <c r="D2885" s="167">
        <v>596.69000000000005</v>
      </c>
      <c r="E2885" s="167">
        <v>21.69</v>
      </c>
      <c r="F2885" s="167">
        <v>618.38</v>
      </c>
      <c r="G2885" s="140">
        <v>9</v>
      </c>
    </row>
    <row r="2886" spans="1:7" ht="28.8" x14ac:dyDescent="0.25">
      <c r="A2886" s="164" t="s">
        <v>5925</v>
      </c>
      <c r="B2886" s="165" t="s">
        <v>5926</v>
      </c>
      <c r="C2886" s="166" t="s">
        <v>327</v>
      </c>
      <c r="D2886" s="167">
        <v>61.24</v>
      </c>
      <c r="E2886" s="167">
        <v>8.68</v>
      </c>
      <c r="F2886" s="167">
        <v>69.92</v>
      </c>
      <c r="G2886" s="140">
        <v>9</v>
      </c>
    </row>
    <row r="2887" spans="1:7" ht="28.8" x14ac:dyDescent="0.25">
      <c r="A2887" s="164" t="s">
        <v>5927</v>
      </c>
      <c r="B2887" s="165" t="s">
        <v>5928</v>
      </c>
      <c r="C2887" s="166" t="s">
        <v>327</v>
      </c>
      <c r="D2887" s="167">
        <v>431.72</v>
      </c>
      <c r="E2887" s="167">
        <v>21.69</v>
      </c>
      <c r="F2887" s="167">
        <v>453.41</v>
      </c>
      <c r="G2887" s="140">
        <v>9</v>
      </c>
    </row>
    <row r="2888" spans="1:7" x14ac:dyDescent="0.25">
      <c r="A2888" s="164" t="s">
        <v>5929</v>
      </c>
      <c r="B2888" s="165" t="s">
        <v>222</v>
      </c>
      <c r="C2888" s="166"/>
      <c r="D2888" s="167"/>
      <c r="E2888" s="167"/>
      <c r="F2888" s="167"/>
      <c r="G2888" s="140">
        <v>2</v>
      </c>
    </row>
    <row r="2889" spans="1:7" x14ac:dyDescent="0.25">
      <c r="A2889" s="164" t="s">
        <v>5930</v>
      </c>
      <c r="B2889" s="165" t="s">
        <v>5931</v>
      </c>
      <c r="C2889" s="166"/>
      <c r="D2889" s="167"/>
      <c r="E2889" s="167"/>
      <c r="F2889" s="167"/>
      <c r="G2889" s="140">
        <v>5</v>
      </c>
    </row>
    <row r="2890" spans="1:7" x14ac:dyDescent="0.25">
      <c r="A2890" s="164" t="s">
        <v>5932</v>
      </c>
      <c r="B2890" s="165" t="s">
        <v>5933</v>
      </c>
      <c r="C2890" s="166" t="s">
        <v>327</v>
      </c>
      <c r="D2890" s="167">
        <v>727.86</v>
      </c>
      <c r="E2890" s="167">
        <v>52.19</v>
      </c>
      <c r="F2890" s="167">
        <v>780.05</v>
      </c>
      <c r="G2890" s="140">
        <v>9</v>
      </c>
    </row>
    <row r="2891" spans="1:7" x14ac:dyDescent="0.25">
      <c r="A2891" s="164" t="s">
        <v>5934</v>
      </c>
      <c r="B2891" s="165" t="s">
        <v>5935</v>
      </c>
      <c r="C2891" s="166" t="s">
        <v>327</v>
      </c>
      <c r="D2891" s="167">
        <v>832.44</v>
      </c>
      <c r="E2891" s="167">
        <v>61.01</v>
      </c>
      <c r="F2891" s="167">
        <v>893.45</v>
      </c>
      <c r="G2891" s="140">
        <v>9</v>
      </c>
    </row>
    <row r="2892" spans="1:7" x14ac:dyDescent="0.25">
      <c r="A2892" s="164" t="s">
        <v>5936</v>
      </c>
      <c r="B2892" s="165" t="s">
        <v>5937</v>
      </c>
      <c r="C2892" s="166" t="s">
        <v>327</v>
      </c>
      <c r="D2892" s="167">
        <v>232.63</v>
      </c>
      <c r="E2892" s="167">
        <v>52.19</v>
      </c>
      <c r="F2892" s="167">
        <v>284.82</v>
      </c>
      <c r="G2892" s="140">
        <v>9</v>
      </c>
    </row>
    <row r="2893" spans="1:7" x14ac:dyDescent="0.25">
      <c r="A2893" s="164" t="s">
        <v>5938</v>
      </c>
      <c r="B2893" s="165" t="s">
        <v>5939</v>
      </c>
      <c r="C2893" s="166" t="s">
        <v>327</v>
      </c>
      <c r="D2893" s="167">
        <v>421.81</v>
      </c>
      <c r="E2893" s="167">
        <v>52.19</v>
      </c>
      <c r="F2893" s="167">
        <v>474</v>
      </c>
      <c r="G2893" s="140">
        <v>9</v>
      </c>
    </row>
    <row r="2894" spans="1:7" x14ac:dyDescent="0.25">
      <c r="A2894" s="164" t="s">
        <v>5940</v>
      </c>
      <c r="B2894" s="165" t="s">
        <v>5941</v>
      </c>
      <c r="C2894" s="166" t="s">
        <v>327</v>
      </c>
      <c r="D2894" s="167">
        <v>80.62</v>
      </c>
      <c r="E2894" s="167">
        <v>61.01</v>
      </c>
      <c r="F2894" s="167">
        <v>141.63</v>
      </c>
      <c r="G2894" s="140">
        <v>9</v>
      </c>
    </row>
    <row r="2895" spans="1:7" x14ac:dyDescent="0.25">
      <c r="A2895" s="164" t="s">
        <v>5942</v>
      </c>
      <c r="B2895" s="165" t="s">
        <v>5943</v>
      </c>
      <c r="C2895" s="166" t="s">
        <v>327</v>
      </c>
      <c r="D2895" s="167">
        <v>219.68</v>
      </c>
      <c r="E2895" s="167">
        <v>61.01</v>
      </c>
      <c r="F2895" s="167">
        <v>280.69</v>
      </c>
      <c r="G2895" s="140">
        <v>9</v>
      </c>
    </row>
    <row r="2896" spans="1:7" x14ac:dyDescent="0.25">
      <c r="A2896" s="164" t="s">
        <v>5944</v>
      </c>
      <c r="B2896" s="165" t="s">
        <v>5945</v>
      </c>
      <c r="C2896" s="166" t="s">
        <v>327</v>
      </c>
      <c r="D2896" s="167">
        <v>781.91</v>
      </c>
      <c r="E2896" s="167">
        <v>61.01</v>
      </c>
      <c r="F2896" s="167">
        <v>842.92</v>
      </c>
      <c r="G2896" s="140">
        <v>9</v>
      </c>
    </row>
    <row r="2897" spans="1:7" x14ac:dyDescent="0.25">
      <c r="A2897" s="164" t="s">
        <v>5946</v>
      </c>
      <c r="B2897" s="165" t="s">
        <v>5947</v>
      </c>
      <c r="C2897" s="166" t="s">
        <v>327</v>
      </c>
      <c r="D2897" s="167">
        <v>43.66</v>
      </c>
      <c r="E2897" s="167">
        <v>21.69</v>
      </c>
      <c r="F2897" s="167">
        <v>65.349999999999994</v>
      </c>
      <c r="G2897" s="140">
        <v>9</v>
      </c>
    </row>
    <row r="2898" spans="1:7" x14ac:dyDescent="0.25">
      <c r="A2898" s="164" t="s">
        <v>5948</v>
      </c>
      <c r="B2898" s="165" t="s">
        <v>5949</v>
      </c>
      <c r="C2898" s="166" t="s">
        <v>327</v>
      </c>
      <c r="D2898" s="167">
        <v>382.6</v>
      </c>
      <c r="E2898" s="167">
        <v>61.01</v>
      </c>
      <c r="F2898" s="167">
        <v>443.61</v>
      </c>
      <c r="G2898" s="140">
        <v>9</v>
      </c>
    </row>
    <row r="2899" spans="1:7" x14ac:dyDescent="0.25">
      <c r="A2899" s="164" t="s">
        <v>5950</v>
      </c>
      <c r="B2899" s="165" t="s">
        <v>5951</v>
      </c>
      <c r="C2899" s="166" t="s">
        <v>327</v>
      </c>
      <c r="D2899" s="167">
        <v>611.29</v>
      </c>
      <c r="E2899" s="167">
        <v>61.01</v>
      </c>
      <c r="F2899" s="167">
        <v>672.3</v>
      </c>
      <c r="G2899" s="140">
        <v>9</v>
      </c>
    </row>
    <row r="2900" spans="1:7" x14ac:dyDescent="0.25">
      <c r="A2900" s="164" t="s">
        <v>5952</v>
      </c>
      <c r="B2900" s="165" t="s">
        <v>5953</v>
      </c>
      <c r="C2900" s="166" t="s">
        <v>327</v>
      </c>
      <c r="D2900" s="167">
        <v>113.86</v>
      </c>
      <c r="E2900" s="167">
        <v>21.69</v>
      </c>
      <c r="F2900" s="167">
        <v>135.55000000000001</v>
      </c>
      <c r="G2900" s="140">
        <v>9</v>
      </c>
    </row>
    <row r="2901" spans="1:7" x14ac:dyDescent="0.25">
      <c r="A2901" s="164" t="s">
        <v>223</v>
      </c>
      <c r="B2901" s="165" t="s">
        <v>5954</v>
      </c>
      <c r="C2901" s="166" t="s">
        <v>327</v>
      </c>
      <c r="D2901" s="167">
        <v>716.17</v>
      </c>
      <c r="E2901" s="167">
        <v>130.11000000000001</v>
      </c>
      <c r="F2901" s="167">
        <v>846.28</v>
      </c>
      <c r="G2901" s="140">
        <v>9</v>
      </c>
    </row>
    <row r="2902" spans="1:7" x14ac:dyDescent="0.25">
      <c r="A2902" s="164" t="s">
        <v>5955</v>
      </c>
      <c r="B2902" s="165" t="s">
        <v>5956</v>
      </c>
      <c r="C2902" s="166" t="s">
        <v>327</v>
      </c>
      <c r="D2902" s="167">
        <v>570.27</v>
      </c>
      <c r="E2902" s="167">
        <v>130.11000000000001</v>
      </c>
      <c r="F2902" s="167">
        <v>700.38</v>
      </c>
      <c r="G2902" s="140">
        <v>9</v>
      </c>
    </row>
    <row r="2903" spans="1:7" x14ac:dyDescent="0.25">
      <c r="A2903" s="164" t="s">
        <v>5957</v>
      </c>
      <c r="B2903" s="165" t="s">
        <v>5958</v>
      </c>
      <c r="C2903" s="166" t="s">
        <v>327</v>
      </c>
      <c r="D2903" s="167">
        <v>187.25</v>
      </c>
      <c r="E2903" s="167">
        <v>43.37</v>
      </c>
      <c r="F2903" s="167">
        <v>230.62</v>
      </c>
      <c r="G2903" s="140">
        <v>9</v>
      </c>
    </row>
    <row r="2904" spans="1:7" x14ac:dyDescent="0.25">
      <c r="A2904" s="164" t="s">
        <v>5959</v>
      </c>
      <c r="B2904" s="165" t="s">
        <v>5960</v>
      </c>
      <c r="C2904" s="166" t="s">
        <v>327</v>
      </c>
      <c r="D2904" s="167">
        <v>218.4</v>
      </c>
      <c r="E2904" s="167">
        <v>21.69</v>
      </c>
      <c r="F2904" s="167">
        <v>240.09</v>
      </c>
      <c r="G2904" s="140">
        <v>9</v>
      </c>
    </row>
    <row r="2905" spans="1:7" ht="28.8" x14ac:dyDescent="0.25">
      <c r="A2905" s="164" t="s">
        <v>5961</v>
      </c>
      <c r="B2905" s="165" t="s">
        <v>5962</v>
      </c>
      <c r="C2905" s="166" t="s">
        <v>327</v>
      </c>
      <c r="D2905" s="167">
        <v>83.09</v>
      </c>
      <c r="E2905" s="167">
        <v>14.31</v>
      </c>
      <c r="F2905" s="167">
        <v>97.4</v>
      </c>
      <c r="G2905" s="140">
        <v>9</v>
      </c>
    </row>
    <row r="2906" spans="1:7" x14ac:dyDescent="0.25">
      <c r="A2906" s="164" t="s">
        <v>5963</v>
      </c>
      <c r="B2906" s="165" t="s">
        <v>5964</v>
      </c>
      <c r="C2906" s="166" t="s">
        <v>327</v>
      </c>
      <c r="D2906" s="167">
        <v>554.16999999999996</v>
      </c>
      <c r="E2906" s="167">
        <v>130.11000000000001</v>
      </c>
      <c r="F2906" s="167">
        <v>684.28</v>
      </c>
      <c r="G2906" s="140">
        <v>9</v>
      </c>
    </row>
    <row r="2907" spans="1:7" x14ac:dyDescent="0.25">
      <c r="A2907" s="164" t="s">
        <v>224</v>
      </c>
      <c r="B2907" s="165" t="s">
        <v>5965</v>
      </c>
      <c r="C2907" s="166" t="s">
        <v>640</v>
      </c>
      <c r="D2907" s="167">
        <v>684.55</v>
      </c>
      <c r="E2907" s="167">
        <v>52.19</v>
      </c>
      <c r="F2907" s="167">
        <v>736.74</v>
      </c>
      <c r="G2907" s="140">
        <v>9</v>
      </c>
    </row>
    <row r="2908" spans="1:7" x14ac:dyDescent="0.25">
      <c r="A2908" s="164" t="s">
        <v>225</v>
      </c>
      <c r="B2908" s="165" t="s">
        <v>5966</v>
      </c>
      <c r="C2908" s="166" t="s">
        <v>327</v>
      </c>
      <c r="D2908" s="167">
        <v>108.88</v>
      </c>
      <c r="E2908" s="167">
        <v>21.69</v>
      </c>
      <c r="F2908" s="167">
        <v>130.57</v>
      </c>
      <c r="G2908" s="140">
        <v>9</v>
      </c>
    </row>
    <row r="2909" spans="1:7" x14ac:dyDescent="0.25">
      <c r="A2909" s="164" t="s">
        <v>5967</v>
      </c>
      <c r="B2909" s="165" t="s">
        <v>5968</v>
      </c>
      <c r="C2909" s="166"/>
      <c r="D2909" s="167"/>
      <c r="E2909" s="167"/>
      <c r="F2909" s="167"/>
      <c r="G2909" s="140">
        <v>5</v>
      </c>
    </row>
    <row r="2910" spans="1:7" ht="28.8" x14ac:dyDescent="0.25">
      <c r="A2910" s="164" t="s">
        <v>226</v>
      </c>
      <c r="B2910" s="165" t="s">
        <v>5969</v>
      </c>
      <c r="C2910" s="166" t="s">
        <v>379</v>
      </c>
      <c r="D2910" s="167">
        <v>759.27</v>
      </c>
      <c r="E2910" s="167">
        <v>71.680000000000007</v>
      </c>
      <c r="F2910" s="167">
        <v>830.95</v>
      </c>
      <c r="G2910" s="140">
        <v>9</v>
      </c>
    </row>
    <row r="2911" spans="1:7" x14ac:dyDescent="0.25">
      <c r="A2911" s="164" t="s">
        <v>5970</v>
      </c>
      <c r="B2911" s="165" t="s">
        <v>5971</v>
      </c>
      <c r="C2911" s="166" t="s">
        <v>379</v>
      </c>
      <c r="D2911" s="167">
        <v>1301.97</v>
      </c>
      <c r="E2911" s="167">
        <v>78.239999999999995</v>
      </c>
      <c r="F2911" s="167">
        <v>1380.21</v>
      </c>
      <c r="G2911" s="140">
        <v>9</v>
      </c>
    </row>
    <row r="2912" spans="1:7" ht="28.8" x14ac:dyDescent="0.25">
      <c r="A2912" s="164" t="s">
        <v>5972</v>
      </c>
      <c r="B2912" s="165" t="s">
        <v>5973</v>
      </c>
      <c r="C2912" s="166" t="s">
        <v>379</v>
      </c>
      <c r="D2912" s="167">
        <v>1263.3</v>
      </c>
      <c r="E2912" s="167">
        <v>158.47</v>
      </c>
      <c r="F2912" s="167">
        <v>1421.77</v>
      </c>
      <c r="G2912" s="140">
        <v>9</v>
      </c>
    </row>
    <row r="2913" spans="1:7" x14ac:dyDescent="0.25">
      <c r="A2913" s="164" t="s">
        <v>5974</v>
      </c>
      <c r="B2913" s="165" t="s">
        <v>5975</v>
      </c>
      <c r="C2913" s="166" t="s">
        <v>379</v>
      </c>
      <c r="D2913" s="167">
        <v>2979.01</v>
      </c>
      <c r="E2913" s="167"/>
      <c r="F2913" s="167">
        <v>2979.01</v>
      </c>
      <c r="G2913" s="140">
        <v>9</v>
      </c>
    </row>
    <row r="2914" spans="1:7" x14ac:dyDescent="0.25">
      <c r="A2914" s="164" t="s">
        <v>5976</v>
      </c>
      <c r="B2914" s="165" t="s">
        <v>5977</v>
      </c>
      <c r="C2914" s="166"/>
      <c r="D2914" s="167"/>
      <c r="E2914" s="167"/>
      <c r="F2914" s="167"/>
      <c r="G2914" s="140">
        <v>5</v>
      </c>
    </row>
    <row r="2915" spans="1:7" ht="28.8" x14ac:dyDescent="0.25">
      <c r="A2915" s="164" t="s">
        <v>227</v>
      </c>
      <c r="B2915" s="165" t="s">
        <v>5978</v>
      </c>
      <c r="C2915" s="166" t="s">
        <v>327</v>
      </c>
      <c r="D2915" s="167">
        <v>260.45</v>
      </c>
      <c r="E2915" s="167">
        <v>5.37</v>
      </c>
      <c r="F2915" s="167">
        <v>265.82</v>
      </c>
      <c r="G2915" s="140">
        <v>9</v>
      </c>
    </row>
    <row r="2916" spans="1:7" x14ac:dyDescent="0.25">
      <c r="A2916" s="164" t="s">
        <v>5979</v>
      </c>
      <c r="B2916" s="165" t="s">
        <v>5980</v>
      </c>
      <c r="C2916" s="166" t="s">
        <v>327</v>
      </c>
      <c r="D2916" s="167">
        <v>48.73</v>
      </c>
      <c r="E2916" s="167">
        <v>12.91</v>
      </c>
      <c r="F2916" s="167">
        <v>61.64</v>
      </c>
      <c r="G2916" s="140">
        <v>9</v>
      </c>
    </row>
    <row r="2917" spans="1:7" ht="28.8" x14ac:dyDescent="0.25">
      <c r="A2917" s="164" t="s">
        <v>5981</v>
      </c>
      <c r="B2917" s="165" t="s">
        <v>5982</v>
      </c>
      <c r="C2917" s="166" t="s">
        <v>327</v>
      </c>
      <c r="D2917" s="167">
        <v>86.9</v>
      </c>
      <c r="E2917" s="167">
        <v>5.37</v>
      </c>
      <c r="F2917" s="167">
        <v>92.27</v>
      </c>
      <c r="G2917" s="140">
        <v>9</v>
      </c>
    </row>
    <row r="2918" spans="1:7" x14ac:dyDescent="0.25">
      <c r="A2918" s="164" t="s">
        <v>5983</v>
      </c>
      <c r="B2918" s="165" t="s">
        <v>5984</v>
      </c>
      <c r="C2918" s="166" t="s">
        <v>327</v>
      </c>
      <c r="D2918" s="167">
        <v>55.04</v>
      </c>
      <c r="E2918" s="167">
        <v>12.91</v>
      </c>
      <c r="F2918" s="167">
        <v>67.95</v>
      </c>
      <c r="G2918" s="140">
        <v>9</v>
      </c>
    </row>
    <row r="2919" spans="1:7" x14ac:dyDescent="0.25">
      <c r="A2919" s="164" t="s">
        <v>228</v>
      </c>
      <c r="B2919" s="165" t="s">
        <v>5985</v>
      </c>
      <c r="C2919" s="166" t="s">
        <v>327</v>
      </c>
      <c r="D2919" s="167">
        <v>85.09</v>
      </c>
      <c r="E2919" s="167">
        <v>5.37</v>
      </c>
      <c r="F2919" s="167">
        <v>90.46</v>
      </c>
      <c r="G2919" s="140">
        <v>9</v>
      </c>
    </row>
    <row r="2920" spans="1:7" x14ac:dyDescent="0.25">
      <c r="A2920" s="164" t="s">
        <v>5986</v>
      </c>
      <c r="B2920" s="165" t="s">
        <v>5987</v>
      </c>
      <c r="C2920" s="166" t="s">
        <v>327</v>
      </c>
      <c r="D2920" s="167">
        <v>57.17</v>
      </c>
      <c r="E2920" s="167">
        <v>12.91</v>
      </c>
      <c r="F2920" s="167">
        <v>70.08</v>
      </c>
      <c r="G2920" s="140">
        <v>9</v>
      </c>
    </row>
    <row r="2921" spans="1:7" x14ac:dyDescent="0.25">
      <c r="A2921" s="164" t="s">
        <v>5988</v>
      </c>
      <c r="B2921" s="165" t="s">
        <v>5989</v>
      </c>
      <c r="C2921" s="166" t="s">
        <v>327</v>
      </c>
      <c r="D2921" s="167">
        <v>37.950000000000003</v>
      </c>
      <c r="E2921" s="167">
        <v>5.37</v>
      </c>
      <c r="F2921" s="167">
        <v>43.32</v>
      </c>
      <c r="G2921" s="140">
        <v>9</v>
      </c>
    </row>
    <row r="2922" spans="1:7" x14ac:dyDescent="0.25">
      <c r="A2922" s="164" t="s">
        <v>229</v>
      </c>
      <c r="B2922" s="165" t="s">
        <v>5990</v>
      </c>
      <c r="C2922" s="166" t="s">
        <v>327</v>
      </c>
      <c r="D2922" s="167">
        <v>60.77</v>
      </c>
      <c r="E2922" s="167">
        <v>5.37</v>
      </c>
      <c r="F2922" s="167">
        <v>66.14</v>
      </c>
      <c r="G2922" s="140">
        <v>9</v>
      </c>
    </row>
    <row r="2923" spans="1:7" x14ac:dyDescent="0.25">
      <c r="A2923" s="164" t="s">
        <v>5991</v>
      </c>
      <c r="B2923" s="165" t="s">
        <v>5992</v>
      </c>
      <c r="C2923" s="166" t="s">
        <v>327</v>
      </c>
      <c r="D2923" s="167">
        <v>78.97</v>
      </c>
      <c r="E2923" s="167">
        <v>5.37</v>
      </c>
      <c r="F2923" s="167">
        <v>84.34</v>
      </c>
      <c r="G2923" s="140">
        <v>9</v>
      </c>
    </row>
    <row r="2924" spans="1:7" x14ac:dyDescent="0.25">
      <c r="A2924" s="164" t="s">
        <v>5993</v>
      </c>
      <c r="B2924" s="165" t="s">
        <v>5994</v>
      </c>
      <c r="C2924" s="166" t="s">
        <v>327</v>
      </c>
      <c r="D2924" s="167">
        <v>64.84</v>
      </c>
      <c r="E2924" s="167">
        <v>21.69</v>
      </c>
      <c r="F2924" s="167">
        <v>86.53</v>
      </c>
      <c r="G2924" s="140">
        <v>9</v>
      </c>
    </row>
    <row r="2925" spans="1:7" x14ac:dyDescent="0.25">
      <c r="A2925" s="164" t="s">
        <v>5995</v>
      </c>
      <c r="B2925" s="165" t="s">
        <v>5996</v>
      </c>
      <c r="C2925" s="166" t="s">
        <v>327</v>
      </c>
      <c r="D2925" s="167">
        <v>95.65</v>
      </c>
      <c r="E2925" s="167">
        <v>39.119999999999997</v>
      </c>
      <c r="F2925" s="167">
        <v>134.77000000000001</v>
      </c>
      <c r="G2925" s="140">
        <v>9</v>
      </c>
    </row>
    <row r="2926" spans="1:7" x14ac:dyDescent="0.25">
      <c r="A2926" s="164" t="s">
        <v>5997</v>
      </c>
      <c r="B2926" s="165" t="s">
        <v>8533</v>
      </c>
      <c r="C2926" s="166" t="s">
        <v>327</v>
      </c>
      <c r="D2926" s="167">
        <v>337.14</v>
      </c>
      <c r="E2926" s="167">
        <v>16.54</v>
      </c>
      <c r="F2926" s="167">
        <v>353.68</v>
      </c>
      <c r="G2926" s="140">
        <v>9</v>
      </c>
    </row>
    <row r="2927" spans="1:7" x14ac:dyDescent="0.25">
      <c r="A2927" s="164" t="s">
        <v>230</v>
      </c>
      <c r="B2927" s="165" t="s">
        <v>5999</v>
      </c>
      <c r="C2927" s="166" t="s">
        <v>327</v>
      </c>
      <c r="D2927" s="167">
        <v>112.59</v>
      </c>
      <c r="E2927" s="167">
        <v>16.54</v>
      </c>
      <c r="F2927" s="167">
        <v>129.13</v>
      </c>
      <c r="G2927" s="140">
        <v>9</v>
      </c>
    </row>
    <row r="2928" spans="1:7" ht="28.8" x14ac:dyDescent="0.25">
      <c r="A2928" s="164" t="s">
        <v>6000</v>
      </c>
      <c r="B2928" s="165" t="s">
        <v>6001</v>
      </c>
      <c r="C2928" s="166" t="s">
        <v>327</v>
      </c>
      <c r="D2928" s="167">
        <v>394.76</v>
      </c>
      <c r="E2928" s="167">
        <v>60.72</v>
      </c>
      <c r="F2928" s="167">
        <v>455.48</v>
      </c>
      <c r="G2928" s="140">
        <v>9</v>
      </c>
    </row>
    <row r="2929" spans="1:7" x14ac:dyDescent="0.25">
      <c r="A2929" s="164" t="s">
        <v>6002</v>
      </c>
      <c r="B2929" s="165" t="s">
        <v>6003</v>
      </c>
      <c r="C2929" s="166" t="s">
        <v>327</v>
      </c>
      <c r="D2929" s="167">
        <v>622.36</v>
      </c>
      <c r="E2929" s="167">
        <v>21.69</v>
      </c>
      <c r="F2929" s="167">
        <v>644.04999999999995</v>
      </c>
      <c r="G2929" s="140">
        <v>9</v>
      </c>
    </row>
    <row r="2930" spans="1:7" ht="28.8" x14ac:dyDescent="0.25">
      <c r="A2930" s="164" t="s">
        <v>6004</v>
      </c>
      <c r="B2930" s="165" t="s">
        <v>6005</v>
      </c>
      <c r="C2930" s="166" t="s">
        <v>327</v>
      </c>
      <c r="D2930" s="167">
        <v>33.01</v>
      </c>
      <c r="E2930" s="167">
        <v>15.25</v>
      </c>
      <c r="F2930" s="167">
        <v>48.26</v>
      </c>
      <c r="G2930" s="140">
        <v>9</v>
      </c>
    </row>
    <row r="2931" spans="1:7" ht="28.8" x14ac:dyDescent="0.25">
      <c r="A2931" s="164" t="s">
        <v>231</v>
      </c>
      <c r="B2931" s="165" t="s">
        <v>6006</v>
      </c>
      <c r="C2931" s="166" t="s">
        <v>327</v>
      </c>
      <c r="D2931" s="167">
        <v>31.82</v>
      </c>
      <c r="E2931" s="167">
        <v>15.25</v>
      </c>
      <c r="F2931" s="167">
        <v>47.07</v>
      </c>
      <c r="G2931" s="140">
        <v>9</v>
      </c>
    </row>
    <row r="2932" spans="1:7" ht="28.8" x14ac:dyDescent="0.25">
      <c r="A2932" s="164" t="s">
        <v>6007</v>
      </c>
      <c r="B2932" s="165" t="s">
        <v>6008</v>
      </c>
      <c r="C2932" s="166" t="s">
        <v>327</v>
      </c>
      <c r="D2932" s="167">
        <v>37.81</v>
      </c>
      <c r="E2932" s="167">
        <v>15.25</v>
      </c>
      <c r="F2932" s="167">
        <v>53.06</v>
      </c>
      <c r="G2932" s="140">
        <v>9</v>
      </c>
    </row>
    <row r="2933" spans="1:7" ht="28.8" x14ac:dyDescent="0.25">
      <c r="A2933" s="164" t="s">
        <v>6009</v>
      </c>
      <c r="B2933" s="165" t="s">
        <v>6010</v>
      </c>
      <c r="C2933" s="166" t="s">
        <v>327</v>
      </c>
      <c r="D2933" s="167">
        <v>20.41</v>
      </c>
      <c r="E2933" s="167">
        <v>15.25</v>
      </c>
      <c r="F2933" s="167">
        <v>35.659999999999997</v>
      </c>
      <c r="G2933" s="140">
        <v>9</v>
      </c>
    </row>
    <row r="2934" spans="1:7" ht="28.8" x14ac:dyDescent="0.25">
      <c r="A2934" s="164" t="s">
        <v>6011</v>
      </c>
      <c r="B2934" s="165" t="s">
        <v>8534</v>
      </c>
      <c r="C2934" s="166" t="s">
        <v>327</v>
      </c>
      <c r="D2934" s="167">
        <v>28.91</v>
      </c>
      <c r="E2934" s="167">
        <v>15.25</v>
      </c>
      <c r="F2934" s="167">
        <v>44.16</v>
      </c>
      <c r="G2934" s="140">
        <v>9</v>
      </c>
    </row>
    <row r="2935" spans="1:7" ht="28.8" x14ac:dyDescent="0.25">
      <c r="A2935" s="164" t="s">
        <v>6013</v>
      </c>
      <c r="B2935" s="165" t="s">
        <v>8535</v>
      </c>
      <c r="C2935" s="166" t="s">
        <v>327</v>
      </c>
      <c r="D2935" s="167">
        <v>29.6</v>
      </c>
      <c r="E2935" s="167">
        <v>15.25</v>
      </c>
      <c r="F2935" s="167">
        <v>44.85</v>
      </c>
      <c r="G2935" s="140">
        <v>9</v>
      </c>
    </row>
    <row r="2936" spans="1:7" x14ac:dyDescent="0.25">
      <c r="A2936" s="164" t="s">
        <v>232</v>
      </c>
      <c r="B2936" s="165" t="s">
        <v>6015</v>
      </c>
      <c r="C2936" s="166" t="s">
        <v>327</v>
      </c>
      <c r="D2936" s="167">
        <v>53.56</v>
      </c>
      <c r="E2936" s="167">
        <v>15.25</v>
      </c>
      <c r="F2936" s="167">
        <v>68.81</v>
      </c>
      <c r="G2936" s="140">
        <v>9</v>
      </c>
    </row>
    <row r="2937" spans="1:7" ht="28.8" x14ac:dyDescent="0.25">
      <c r="A2937" s="164" t="s">
        <v>6016</v>
      </c>
      <c r="B2937" s="165" t="s">
        <v>6017</v>
      </c>
      <c r="C2937" s="166" t="s">
        <v>327</v>
      </c>
      <c r="D2937" s="167">
        <v>45.42</v>
      </c>
      <c r="E2937" s="167">
        <v>15.25</v>
      </c>
      <c r="F2937" s="167">
        <v>60.67</v>
      </c>
      <c r="G2937" s="140">
        <v>9</v>
      </c>
    </row>
    <row r="2938" spans="1:7" ht="28.8" x14ac:dyDescent="0.25">
      <c r="A2938" s="164" t="s">
        <v>6018</v>
      </c>
      <c r="B2938" s="165" t="s">
        <v>6019</v>
      </c>
      <c r="C2938" s="166" t="s">
        <v>327</v>
      </c>
      <c r="D2938" s="167">
        <v>352.26</v>
      </c>
      <c r="E2938" s="167">
        <v>60.72</v>
      </c>
      <c r="F2938" s="167">
        <v>412.98</v>
      </c>
      <c r="G2938" s="140">
        <v>9</v>
      </c>
    </row>
    <row r="2939" spans="1:7" x14ac:dyDescent="0.25">
      <c r="A2939" s="164" t="s">
        <v>6020</v>
      </c>
      <c r="B2939" s="165" t="s">
        <v>6021</v>
      </c>
      <c r="C2939" s="166" t="s">
        <v>327</v>
      </c>
      <c r="D2939" s="167">
        <v>504.52</v>
      </c>
      <c r="E2939" s="167">
        <v>34.770000000000003</v>
      </c>
      <c r="F2939" s="167">
        <v>539.29</v>
      </c>
      <c r="G2939" s="140">
        <v>9</v>
      </c>
    </row>
    <row r="2940" spans="1:7" ht="28.8" x14ac:dyDescent="0.25">
      <c r="A2940" s="164" t="s">
        <v>6022</v>
      </c>
      <c r="B2940" s="165" t="s">
        <v>6023</v>
      </c>
      <c r="C2940" s="166" t="s">
        <v>327</v>
      </c>
      <c r="D2940" s="167">
        <v>193.64</v>
      </c>
      <c r="E2940" s="167">
        <v>16.54</v>
      </c>
      <c r="F2940" s="167">
        <v>210.18</v>
      </c>
      <c r="G2940" s="140">
        <v>9</v>
      </c>
    </row>
    <row r="2941" spans="1:7" ht="28.8" x14ac:dyDescent="0.25">
      <c r="A2941" s="164" t="s">
        <v>6024</v>
      </c>
      <c r="B2941" s="165" t="s">
        <v>6025</v>
      </c>
      <c r="C2941" s="166" t="s">
        <v>327</v>
      </c>
      <c r="D2941" s="167">
        <v>64.290000000000006</v>
      </c>
      <c r="E2941" s="167">
        <v>15.25</v>
      </c>
      <c r="F2941" s="167">
        <v>79.540000000000006</v>
      </c>
      <c r="G2941" s="140">
        <v>9</v>
      </c>
    </row>
    <row r="2942" spans="1:7" ht="28.8" x14ac:dyDescent="0.25">
      <c r="A2942" s="164" t="s">
        <v>6026</v>
      </c>
      <c r="B2942" s="165" t="s">
        <v>6027</v>
      </c>
      <c r="C2942" s="166" t="s">
        <v>327</v>
      </c>
      <c r="D2942" s="167">
        <v>465.14</v>
      </c>
      <c r="E2942" s="167">
        <v>15.25</v>
      </c>
      <c r="F2942" s="167">
        <v>480.39</v>
      </c>
      <c r="G2942" s="140">
        <v>9</v>
      </c>
    </row>
    <row r="2943" spans="1:7" ht="28.8" x14ac:dyDescent="0.25">
      <c r="A2943" s="164" t="s">
        <v>6028</v>
      </c>
      <c r="B2943" s="165" t="s">
        <v>6029</v>
      </c>
      <c r="C2943" s="166" t="s">
        <v>327</v>
      </c>
      <c r="D2943" s="167">
        <v>134</v>
      </c>
      <c r="E2943" s="167">
        <v>16.54</v>
      </c>
      <c r="F2943" s="167">
        <v>150.54</v>
      </c>
      <c r="G2943" s="140">
        <v>9</v>
      </c>
    </row>
    <row r="2944" spans="1:7" x14ac:dyDescent="0.25">
      <c r="A2944" s="164" t="s">
        <v>6030</v>
      </c>
      <c r="B2944" s="165" t="s">
        <v>6031</v>
      </c>
      <c r="C2944" s="166" t="s">
        <v>640</v>
      </c>
      <c r="D2944" s="167">
        <v>691.29</v>
      </c>
      <c r="E2944" s="167">
        <v>60.81</v>
      </c>
      <c r="F2944" s="167">
        <v>752.1</v>
      </c>
      <c r="G2944" s="140">
        <v>9</v>
      </c>
    </row>
    <row r="2945" spans="1:7" x14ac:dyDescent="0.25">
      <c r="A2945" s="164" t="s">
        <v>6032</v>
      </c>
      <c r="B2945" s="165" t="s">
        <v>6033</v>
      </c>
      <c r="C2945" s="166" t="s">
        <v>327</v>
      </c>
      <c r="D2945" s="167">
        <v>3.6</v>
      </c>
      <c r="E2945" s="167">
        <v>15.25</v>
      </c>
      <c r="F2945" s="167">
        <v>18.850000000000001</v>
      </c>
      <c r="G2945" s="140">
        <v>9</v>
      </c>
    </row>
    <row r="2946" spans="1:7" x14ac:dyDescent="0.25">
      <c r="A2946" s="164" t="s">
        <v>6034</v>
      </c>
      <c r="B2946" s="165" t="s">
        <v>6035</v>
      </c>
      <c r="C2946" s="166" t="s">
        <v>327</v>
      </c>
      <c r="D2946" s="167">
        <v>4.37</v>
      </c>
      <c r="E2946" s="167">
        <v>15.25</v>
      </c>
      <c r="F2946" s="167">
        <v>19.62</v>
      </c>
      <c r="G2946" s="140">
        <v>9</v>
      </c>
    </row>
    <row r="2947" spans="1:7" ht="43.2" x14ac:dyDescent="0.25">
      <c r="A2947" s="164" t="s">
        <v>233</v>
      </c>
      <c r="B2947" s="165" t="s">
        <v>6036</v>
      </c>
      <c r="C2947" s="166" t="s">
        <v>327</v>
      </c>
      <c r="D2947" s="167">
        <v>629.49</v>
      </c>
      <c r="E2947" s="167">
        <v>16.54</v>
      </c>
      <c r="F2947" s="167">
        <v>646.03</v>
      </c>
      <c r="G2947" s="140">
        <v>9</v>
      </c>
    </row>
    <row r="2948" spans="1:7" ht="28.8" x14ac:dyDescent="0.25">
      <c r="A2948" s="164" t="s">
        <v>6037</v>
      </c>
      <c r="B2948" s="165" t="s">
        <v>6038</v>
      </c>
      <c r="C2948" s="166" t="s">
        <v>327</v>
      </c>
      <c r="D2948" s="167">
        <v>863.44</v>
      </c>
      <c r="E2948" s="167">
        <v>60.72</v>
      </c>
      <c r="F2948" s="167">
        <v>924.16</v>
      </c>
      <c r="G2948" s="140">
        <v>9</v>
      </c>
    </row>
    <row r="2949" spans="1:7" ht="28.8" x14ac:dyDescent="0.25">
      <c r="A2949" s="164" t="s">
        <v>6039</v>
      </c>
      <c r="B2949" s="165" t="s">
        <v>6040</v>
      </c>
      <c r="C2949" s="166" t="s">
        <v>327</v>
      </c>
      <c r="D2949" s="167">
        <v>2856.19</v>
      </c>
      <c r="E2949" s="167">
        <v>60.72</v>
      </c>
      <c r="F2949" s="167">
        <v>2916.91</v>
      </c>
      <c r="G2949" s="140">
        <v>9</v>
      </c>
    </row>
    <row r="2950" spans="1:7" x14ac:dyDescent="0.25">
      <c r="A2950" s="164" t="s">
        <v>6041</v>
      </c>
      <c r="B2950" s="165" t="s">
        <v>6042</v>
      </c>
      <c r="C2950" s="166" t="s">
        <v>327</v>
      </c>
      <c r="D2950" s="167">
        <v>1269.98</v>
      </c>
      <c r="E2950" s="167">
        <v>5.37</v>
      </c>
      <c r="F2950" s="167">
        <v>1275.3499999999999</v>
      </c>
      <c r="G2950" s="140">
        <v>9</v>
      </c>
    </row>
    <row r="2951" spans="1:7" x14ac:dyDescent="0.25">
      <c r="A2951" s="164" t="s">
        <v>6043</v>
      </c>
      <c r="B2951" s="165" t="s">
        <v>6044</v>
      </c>
      <c r="C2951" s="166" t="s">
        <v>327</v>
      </c>
      <c r="D2951" s="167">
        <v>220.48</v>
      </c>
      <c r="E2951" s="167">
        <v>21.69</v>
      </c>
      <c r="F2951" s="167">
        <v>242.17</v>
      </c>
      <c r="G2951" s="140">
        <v>9</v>
      </c>
    </row>
    <row r="2952" spans="1:7" x14ac:dyDescent="0.25">
      <c r="A2952" s="164" t="s">
        <v>6045</v>
      </c>
      <c r="B2952" s="165" t="s">
        <v>6046</v>
      </c>
      <c r="C2952" s="166" t="s">
        <v>327</v>
      </c>
      <c r="D2952" s="167">
        <v>45.01</v>
      </c>
      <c r="E2952" s="167">
        <v>25.73</v>
      </c>
      <c r="F2952" s="167">
        <v>70.739999999999995</v>
      </c>
      <c r="G2952" s="140">
        <v>9</v>
      </c>
    </row>
    <row r="2953" spans="1:7" ht="28.8" x14ac:dyDescent="0.25">
      <c r="A2953" s="164" t="s">
        <v>6047</v>
      </c>
      <c r="B2953" s="165" t="s">
        <v>6048</v>
      </c>
      <c r="C2953" s="166" t="s">
        <v>327</v>
      </c>
      <c r="D2953" s="167">
        <v>220.04</v>
      </c>
      <c r="E2953" s="167">
        <v>21.69</v>
      </c>
      <c r="F2953" s="167">
        <v>241.73</v>
      </c>
      <c r="G2953" s="140">
        <v>9</v>
      </c>
    </row>
    <row r="2954" spans="1:7" ht="28.8" x14ac:dyDescent="0.25">
      <c r="A2954" s="164" t="s">
        <v>234</v>
      </c>
      <c r="B2954" s="165" t="s">
        <v>6049</v>
      </c>
      <c r="C2954" s="166" t="s">
        <v>327</v>
      </c>
      <c r="D2954" s="167">
        <v>397.39</v>
      </c>
      <c r="E2954" s="167">
        <v>21.69</v>
      </c>
      <c r="F2954" s="167">
        <v>419.08</v>
      </c>
      <c r="G2954" s="140">
        <v>9</v>
      </c>
    </row>
    <row r="2955" spans="1:7" x14ac:dyDescent="0.25">
      <c r="A2955" s="164" t="s">
        <v>6050</v>
      </c>
      <c r="B2955" s="165" t="s">
        <v>6051</v>
      </c>
      <c r="C2955" s="166"/>
      <c r="D2955" s="167"/>
      <c r="E2955" s="167"/>
      <c r="F2955" s="167"/>
      <c r="G2955" s="140">
        <v>5</v>
      </c>
    </row>
    <row r="2956" spans="1:7" x14ac:dyDescent="0.25">
      <c r="A2956" s="164" t="s">
        <v>6052</v>
      </c>
      <c r="B2956" s="165" t="s">
        <v>6053</v>
      </c>
      <c r="C2956" s="166" t="s">
        <v>379</v>
      </c>
      <c r="D2956" s="167">
        <v>481.81</v>
      </c>
      <c r="E2956" s="167">
        <v>25.43</v>
      </c>
      <c r="F2956" s="167">
        <v>507.24</v>
      </c>
      <c r="G2956" s="140">
        <v>9</v>
      </c>
    </row>
    <row r="2957" spans="1:7" x14ac:dyDescent="0.25">
      <c r="A2957" s="164" t="s">
        <v>6054</v>
      </c>
      <c r="B2957" s="165" t="s">
        <v>6055</v>
      </c>
      <c r="C2957" s="166" t="s">
        <v>379</v>
      </c>
      <c r="D2957" s="167">
        <v>254.66</v>
      </c>
      <c r="E2957" s="167">
        <v>78.239999999999995</v>
      </c>
      <c r="F2957" s="167">
        <v>332.9</v>
      </c>
      <c r="G2957" s="140">
        <v>9</v>
      </c>
    </row>
    <row r="2958" spans="1:7" x14ac:dyDescent="0.25">
      <c r="A2958" s="164" t="s">
        <v>6056</v>
      </c>
      <c r="B2958" s="165" t="s">
        <v>6057</v>
      </c>
      <c r="C2958" s="166" t="s">
        <v>379</v>
      </c>
      <c r="D2958" s="167">
        <v>821.43</v>
      </c>
      <c r="E2958" s="167">
        <v>25.43</v>
      </c>
      <c r="F2958" s="167">
        <v>846.86</v>
      </c>
      <c r="G2958" s="140">
        <v>9</v>
      </c>
    </row>
    <row r="2959" spans="1:7" x14ac:dyDescent="0.25">
      <c r="A2959" s="164" t="s">
        <v>6058</v>
      </c>
      <c r="B2959" s="165" t="s">
        <v>6059</v>
      </c>
      <c r="C2959" s="166"/>
      <c r="D2959" s="167"/>
      <c r="E2959" s="167"/>
      <c r="F2959" s="167"/>
      <c r="G2959" s="140">
        <v>5</v>
      </c>
    </row>
    <row r="2960" spans="1:7" x14ac:dyDescent="0.25">
      <c r="A2960" s="164" t="s">
        <v>6060</v>
      </c>
      <c r="B2960" s="165" t="s">
        <v>6061</v>
      </c>
      <c r="C2960" s="166" t="s">
        <v>437</v>
      </c>
      <c r="D2960" s="167">
        <v>991.58</v>
      </c>
      <c r="E2960" s="167">
        <v>61.01</v>
      </c>
      <c r="F2960" s="167">
        <v>1052.5899999999999</v>
      </c>
      <c r="G2960" s="140">
        <v>9</v>
      </c>
    </row>
    <row r="2961" spans="1:7" x14ac:dyDescent="0.25">
      <c r="A2961" s="164" t="s">
        <v>6062</v>
      </c>
      <c r="B2961" s="165" t="s">
        <v>6063</v>
      </c>
      <c r="C2961" s="166" t="s">
        <v>437</v>
      </c>
      <c r="D2961" s="167">
        <v>1009.33</v>
      </c>
      <c r="E2961" s="167">
        <v>61.01</v>
      </c>
      <c r="F2961" s="167">
        <v>1070.3399999999999</v>
      </c>
      <c r="G2961" s="140">
        <v>9</v>
      </c>
    </row>
    <row r="2962" spans="1:7" x14ac:dyDescent="0.25">
      <c r="A2962" s="164" t="s">
        <v>6064</v>
      </c>
      <c r="B2962" s="165" t="s">
        <v>6065</v>
      </c>
      <c r="C2962" s="166" t="s">
        <v>327</v>
      </c>
      <c r="D2962" s="167">
        <v>1108.8499999999999</v>
      </c>
      <c r="E2962" s="167">
        <v>130.11000000000001</v>
      </c>
      <c r="F2962" s="167">
        <v>1238.96</v>
      </c>
      <c r="G2962" s="140">
        <v>9</v>
      </c>
    </row>
    <row r="2963" spans="1:7" x14ac:dyDescent="0.25">
      <c r="A2963" s="164" t="s">
        <v>6066</v>
      </c>
      <c r="B2963" s="165" t="s">
        <v>6067</v>
      </c>
      <c r="C2963" s="166" t="s">
        <v>327</v>
      </c>
      <c r="D2963" s="167">
        <v>239.25</v>
      </c>
      <c r="E2963" s="167">
        <v>21.69</v>
      </c>
      <c r="F2963" s="167">
        <v>260.94</v>
      </c>
      <c r="G2963" s="140">
        <v>9</v>
      </c>
    </row>
    <row r="2964" spans="1:7" x14ac:dyDescent="0.25">
      <c r="A2964" s="164" t="s">
        <v>6068</v>
      </c>
      <c r="B2964" s="165" t="s">
        <v>6069</v>
      </c>
      <c r="C2964" s="166" t="s">
        <v>327</v>
      </c>
      <c r="D2964" s="167">
        <v>226.44</v>
      </c>
      <c r="E2964" s="167">
        <v>21.69</v>
      </c>
      <c r="F2964" s="167">
        <v>248.13</v>
      </c>
      <c r="G2964" s="140">
        <v>9</v>
      </c>
    </row>
    <row r="2965" spans="1:7" x14ac:dyDescent="0.25">
      <c r="A2965" s="164" t="s">
        <v>6070</v>
      </c>
      <c r="B2965" s="165" t="s">
        <v>6071</v>
      </c>
      <c r="C2965" s="166" t="s">
        <v>327</v>
      </c>
      <c r="D2965" s="167">
        <v>295.62</v>
      </c>
      <c r="E2965" s="167">
        <v>21.69</v>
      </c>
      <c r="F2965" s="167">
        <v>317.31</v>
      </c>
      <c r="G2965" s="140">
        <v>9</v>
      </c>
    </row>
    <row r="2966" spans="1:7" x14ac:dyDescent="0.25">
      <c r="A2966" s="164" t="s">
        <v>6072</v>
      </c>
      <c r="B2966" s="165" t="s">
        <v>6073</v>
      </c>
      <c r="C2966" s="166" t="s">
        <v>327</v>
      </c>
      <c r="D2966" s="167">
        <v>304.32</v>
      </c>
      <c r="E2966" s="167">
        <v>21.69</v>
      </c>
      <c r="F2966" s="167">
        <v>326.01</v>
      </c>
      <c r="G2966" s="140">
        <v>9</v>
      </c>
    </row>
    <row r="2967" spans="1:7" x14ac:dyDescent="0.25">
      <c r="A2967" s="164" t="s">
        <v>6074</v>
      </c>
      <c r="B2967" s="165" t="s">
        <v>6075</v>
      </c>
      <c r="C2967" s="166" t="s">
        <v>327</v>
      </c>
      <c r="D2967" s="167">
        <v>818.61</v>
      </c>
      <c r="E2967" s="167">
        <v>21.69</v>
      </c>
      <c r="F2967" s="167">
        <v>840.3</v>
      </c>
      <c r="G2967" s="140">
        <v>9</v>
      </c>
    </row>
    <row r="2968" spans="1:7" x14ac:dyDescent="0.25">
      <c r="A2968" s="164" t="s">
        <v>6076</v>
      </c>
      <c r="B2968" s="165" t="s">
        <v>6077</v>
      </c>
      <c r="C2968" s="166" t="s">
        <v>327</v>
      </c>
      <c r="D2968" s="167">
        <v>410.37</v>
      </c>
      <c r="E2968" s="167">
        <v>21.69</v>
      </c>
      <c r="F2968" s="167">
        <v>432.06</v>
      </c>
      <c r="G2968" s="140">
        <v>9</v>
      </c>
    </row>
    <row r="2969" spans="1:7" x14ac:dyDescent="0.25">
      <c r="A2969" s="164" t="s">
        <v>6078</v>
      </c>
      <c r="B2969" s="165" t="s">
        <v>6079</v>
      </c>
      <c r="C2969" s="166" t="s">
        <v>327</v>
      </c>
      <c r="D2969" s="167">
        <v>533.03</v>
      </c>
      <c r="E2969" s="167">
        <v>21.69</v>
      </c>
      <c r="F2969" s="167">
        <v>554.72</v>
      </c>
      <c r="G2969" s="140">
        <v>9</v>
      </c>
    </row>
    <row r="2970" spans="1:7" x14ac:dyDescent="0.25">
      <c r="A2970" s="164" t="s">
        <v>6080</v>
      </c>
      <c r="B2970" s="165" t="s">
        <v>6081</v>
      </c>
      <c r="C2970" s="166" t="s">
        <v>327</v>
      </c>
      <c r="D2970" s="167">
        <v>614.29999999999995</v>
      </c>
      <c r="E2970" s="167">
        <v>21.69</v>
      </c>
      <c r="F2970" s="167">
        <v>635.99</v>
      </c>
      <c r="G2970" s="140">
        <v>9</v>
      </c>
    </row>
    <row r="2971" spans="1:7" x14ac:dyDescent="0.25">
      <c r="A2971" s="164" t="s">
        <v>6082</v>
      </c>
      <c r="B2971" s="165" t="s">
        <v>6083</v>
      </c>
      <c r="C2971" s="166" t="s">
        <v>327</v>
      </c>
      <c r="D2971" s="167">
        <v>842.58</v>
      </c>
      <c r="E2971" s="167">
        <v>21.69</v>
      </c>
      <c r="F2971" s="167">
        <v>864.27</v>
      </c>
      <c r="G2971" s="140">
        <v>9</v>
      </c>
    </row>
    <row r="2972" spans="1:7" x14ac:dyDescent="0.25">
      <c r="A2972" s="164" t="s">
        <v>6084</v>
      </c>
      <c r="B2972" s="165" t="s">
        <v>6085</v>
      </c>
      <c r="C2972" s="166" t="s">
        <v>327</v>
      </c>
      <c r="D2972" s="167">
        <v>1123.6400000000001</v>
      </c>
      <c r="E2972" s="167">
        <v>21.69</v>
      </c>
      <c r="F2972" s="167">
        <v>1145.33</v>
      </c>
      <c r="G2972" s="140">
        <v>9</v>
      </c>
    </row>
    <row r="2973" spans="1:7" x14ac:dyDescent="0.25">
      <c r="A2973" s="164" t="s">
        <v>6086</v>
      </c>
      <c r="B2973" s="165" t="s">
        <v>6087</v>
      </c>
      <c r="C2973" s="166" t="s">
        <v>327</v>
      </c>
      <c r="D2973" s="167">
        <v>1591.19</v>
      </c>
      <c r="E2973" s="167">
        <v>21.69</v>
      </c>
      <c r="F2973" s="167">
        <v>1612.88</v>
      </c>
      <c r="G2973" s="140">
        <v>9</v>
      </c>
    </row>
    <row r="2974" spans="1:7" x14ac:dyDescent="0.25">
      <c r="A2974" s="164" t="s">
        <v>6088</v>
      </c>
      <c r="B2974" s="165" t="s">
        <v>6089</v>
      </c>
      <c r="C2974" s="166" t="s">
        <v>327</v>
      </c>
      <c r="D2974" s="167">
        <v>1730.12</v>
      </c>
      <c r="E2974" s="167">
        <v>21.69</v>
      </c>
      <c r="F2974" s="167">
        <v>1751.81</v>
      </c>
      <c r="G2974" s="140">
        <v>9</v>
      </c>
    </row>
    <row r="2975" spans="1:7" x14ac:dyDescent="0.25">
      <c r="A2975" s="164" t="s">
        <v>6090</v>
      </c>
      <c r="B2975" s="165" t="s">
        <v>6091</v>
      </c>
      <c r="C2975" s="166" t="s">
        <v>327</v>
      </c>
      <c r="D2975" s="167">
        <v>4889.6000000000004</v>
      </c>
      <c r="E2975" s="167">
        <v>21.69</v>
      </c>
      <c r="F2975" s="167">
        <v>4911.29</v>
      </c>
      <c r="G2975" s="140">
        <v>9</v>
      </c>
    </row>
    <row r="2976" spans="1:7" x14ac:dyDescent="0.25">
      <c r="A2976" s="164" t="s">
        <v>6092</v>
      </c>
      <c r="B2976" s="165" t="s">
        <v>6093</v>
      </c>
      <c r="C2976" s="166" t="s">
        <v>327</v>
      </c>
      <c r="D2976" s="167">
        <v>1966.66</v>
      </c>
      <c r="E2976" s="167">
        <v>21.69</v>
      </c>
      <c r="F2976" s="167">
        <v>1988.35</v>
      </c>
      <c r="G2976" s="140">
        <v>9</v>
      </c>
    </row>
    <row r="2977" spans="1:7" x14ac:dyDescent="0.25">
      <c r="A2977" s="164" t="s">
        <v>6094</v>
      </c>
      <c r="B2977" s="165" t="s">
        <v>6095</v>
      </c>
      <c r="C2977" s="166" t="s">
        <v>327</v>
      </c>
      <c r="D2977" s="167">
        <v>709.47</v>
      </c>
      <c r="E2977" s="167">
        <v>21.69</v>
      </c>
      <c r="F2977" s="167">
        <v>731.16</v>
      </c>
      <c r="G2977" s="140">
        <v>9</v>
      </c>
    </row>
    <row r="2978" spans="1:7" x14ac:dyDescent="0.25">
      <c r="A2978" s="164" t="s">
        <v>6096</v>
      </c>
      <c r="B2978" s="165" t="s">
        <v>6097</v>
      </c>
      <c r="C2978" s="166" t="s">
        <v>327</v>
      </c>
      <c r="D2978" s="167">
        <v>715.99</v>
      </c>
      <c r="E2978" s="167">
        <v>21.69</v>
      </c>
      <c r="F2978" s="167">
        <v>737.68</v>
      </c>
      <c r="G2978" s="140">
        <v>9</v>
      </c>
    </row>
    <row r="2979" spans="1:7" x14ac:dyDescent="0.25">
      <c r="A2979" s="164" t="s">
        <v>6098</v>
      </c>
      <c r="B2979" s="165" t="s">
        <v>6099</v>
      </c>
      <c r="C2979" s="166" t="s">
        <v>327</v>
      </c>
      <c r="D2979" s="167">
        <v>1195.73</v>
      </c>
      <c r="E2979" s="167">
        <v>21.69</v>
      </c>
      <c r="F2979" s="167">
        <v>1217.42</v>
      </c>
      <c r="G2979" s="140">
        <v>9</v>
      </c>
    </row>
    <row r="2980" spans="1:7" x14ac:dyDescent="0.25">
      <c r="A2980" s="164" t="s">
        <v>6100</v>
      </c>
      <c r="B2980" s="165" t="s">
        <v>6101</v>
      </c>
      <c r="C2980" s="166"/>
      <c r="D2980" s="167"/>
      <c r="E2980" s="167"/>
      <c r="F2980" s="167"/>
      <c r="G2980" s="140">
        <v>5</v>
      </c>
    </row>
    <row r="2981" spans="1:7" x14ac:dyDescent="0.25">
      <c r="A2981" s="164" t="s">
        <v>6102</v>
      </c>
      <c r="B2981" s="165" t="s">
        <v>6103</v>
      </c>
      <c r="C2981" s="166" t="s">
        <v>327</v>
      </c>
      <c r="D2981" s="167">
        <v>9.64</v>
      </c>
      <c r="E2981" s="167">
        <v>17.350000000000001</v>
      </c>
      <c r="F2981" s="167">
        <v>26.99</v>
      </c>
      <c r="G2981" s="140">
        <v>9</v>
      </c>
    </row>
    <row r="2982" spans="1:7" x14ac:dyDescent="0.25">
      <c r="A2982" s="164" t="s">
        <v>6104</v>
      </c>
      <c r="B2982" s="165" t="s">
        <v>6105</v>
      </c>
      <c r="C2982" s="166" t="s">
        <v>327</v>
      </c>
      <c r="D2982" s="167">
        <v>0.06</v>
      </c>
      <c r="E2982" s="167">
        <v>21.69</v>
      </c>
      <c r="F2982" s="167">
        <v>21.75</v>
      </c>
      <c r="G2982" s="140">
        <v>9</v>
      </c>
    </row>
    <row r="2983" spans="1:7" x14ac:dyDescent="0.25">
      <c r="A2983" s="164" t="s">
        <v>6106</v>
      </c>
      <c r="B2983" s="165" t="s">
        <v>6107</v>
      </c>
      <c r="C2983" s="166" t="s">
        <v>327</v>
      </c>
      <c r="D2983" s="167">
        <v>0.06</v>
      </c>
      <c r="E2983" s="167">
        <v>21.69</v>
      </c>
      <c r="F2983" s="167">
        <v>21.75</v>
      </c>
      <c r="G2983" s="140">
        <v>9</v>
      </c>
    </row>
    <row r="2984" spans="1:7" x14ac:dyDescent="0.25">
      <c r="A2984" s="164" t="s">
        <v>6108</v>
      </c>
      <c r="B2984" s="165" t="s">
        <v>6109</v>
      </c>
      <c r="C2984" s="166" t="s">
        <v>327</v>
      </c>
      <c r="D2984" s="167">
        <v>1.03</v>
      </c>
      <c r="E2984" s="167">
        <v>61.01</v>
      </c>
      <c r="F2984" s="167">
        <v>62.04</v>
      </c>
      <c r="G2984" s="140">
        <v>9</v>
      </c>
    </row>
    <row r="2985" spans="1:7" x14ac:dyDescent="0.25">
      <c r="A2985" s="164" t="s">
        <v>6110</v>
      </c>
      <c r="B2985" s="165" t="s">
        <v>6111</v>
      </c>
      <c r="C2985" s="166" t="s">
        <v>327</v>
      </c>
      <c r="D2985" s="167"/>
      <c r="E2985" s="167">
        <v>108.43</v>
      </c>
      <c r="F2985" s="167">
        <v>108.43</v>
      </c>
      <c r="G2985" s="140">
        <v>9</v>
      </c>
    </row>
    <row r="2986" spans="1:7" x14ac:dyDescent="0.25">
      <c r="A2986" s="164" t="s">
        <v>6112</v>
      </c>
      <c r="B2986" s="165" t="s">
        <v>6113</v>
      </c>
      <c r="C2986" s="166" t="s">
        <v>327</v>
      </c>
      <c r="D2986" s="167">
        <v>36.36</v>
      </c>
      <c r="E2986" s="167">
        <v>5.29</v>
      </c>
      <c r="F2986" s="167">
        <v>41.65</v>
      </c>
      <c r="G2986" s="140">
        <v>9</v>
      </c>
    </row>
    <row r="2987" spans="1:7" x14ac:dyDescent="0.25">
      <c r="A2987" s="164" t="s">
        <v>6114</v>
      </c>
      <c r="B2987" s="165" t="s">
        <v>6115</v>
      </c>
      <c r="C2987" s="166" t="s">
        <v>327</v>
      </c>
      <c r="D2987" s="167">
        <v>6.13</v>
      </c>
      <c r="E2987" s="167">
        <v>5.29</v>
      </c>
      <c r="F2987" s="167">
        <v>11.42</v>
      </c>
      <c r="G2987" s="140">
        <v>9</v>
      </c>
    </row>
    <row r="2988" spans="1:7" x14ac:dyDescent="0.25">
      <c r="A2988" s="164" t="s">
        <v>6116</v>
      </c>
      <c r="B2988" s="165" t="s">
        <v>6117</v>
      </c>
      <c r="C2988" s="166" t="s">
        <v>327</v>
      </c>
      <c r="D2988" s="167">
        <v>122.23</v>
      </c>
      <c r="E2988" s="167">
        <v>3</v>
      </c>
      <c r="F2988" s="167">
        <v>125.23</v>
      </c>
      <c r="G2988" s="140">
        <v>9</v>
      </c>
    </row>
    <row r="2989" spans="1:7" ht="28.8" x14ac:dyDescent="0.25">
      <c r="A2989" s="164" t="s">
        <v>6118</v>
      </c>
      <c r="B2989" s="165" t="s">
        <v>6119</v>
      </c>
      <c r="C2989" s="166" t="s">
        <v>327</v>
      </c>
      <c r="D2989" s="167">
        <v>42.87</v>
      </c>
      <c r="E2989" s="167">
        <v>1.76</v>
      </c>
      <c r="F2989" s="167">
        <v>44.63</v>
      </c>
      <c r="G2989" s="140">
        <v>9</v>
      </c>
    </row>
    <row r="2990" spans="1:7" x14ac:dyDescent="0.25">
      <c r="A2990" s="164" t="s">
        <v>6120</v>
      </c>
      <c r="B2990" s="165" t="s">
        <v>6121</v>
      </c>
      <c r="C2990" s="166" t="s">
        <v>327</v>
      </c>
      <c r="D2990" s="167">
        <v>64.599999999999994</v>
      </c>
      <c r="E2990" s="167">
        <v>5.29</v>
      </c>
      <c r="F2990" s="167">
        <v>69.89</v>
      </c>
      <c r="G2990" s="140">
        <v>9</v>
      </c>
    </row>
    <row r="2991" spans="1:7" x14ac:dyDescent="0.25">
      <c r="A2991" s="164" t="s">
        <v>6122</v>
      </c>
      <c r="B2991" s="165" t="s">
        <v>6123</v>
      </c>
      <c r="C2991" s="166" t="s">
        <v>327</v>
      </c>
      <c r="D2991" s="167">
        <v>59.52</v>
      </c>
      <c r="E2991" s="167">
        <v>3</v>
      </c>
      <c r="F2991" s="167">
        <v>62.52</v>
      </c>
      <c r="G2991" s="140">
        <v>9</v>
      </c>
    </row>
    <row r="2992" spans="1:7" x14ac:dyDescent="0.25">
      <c r="A2992" s="164" t="s">
        <v>6124</v>
      </c>
      <c r="B2992" s="165" t="s">
        <v>6125</v>
      </c>
      <c r="C2992" s="166" t="s">
        <v>327</v>
      </c>
      <c r="D2992" s="167">
        <v>69.66</v>
      </c>
      <c r="E2992" s="167">
        <v>3</v>
      </c>
      <c r="F2992" s="167">
        <v>72.66</v>
      </c>
      <c r="G2992" s="140">
        <v>9</v>
      </c>
    </row>
    <row r="2993" spans="1:7" x14ac:dyDescent="0.25">
      <c r="A2993" s="164" t="s">
        <v>6126</v>
      </c>
      <c r="B2993" s="165" t="s">
        <v>6127</v>
      </c>
      <c r="C2993" s="166" t="s">
        <v>327</v>
      </c>
      <c r="D2993" s="167">
        <v>68.31</v>
      </c>
      <c r="E2993" s="167">
        <v>39.04</v>
      </c>
      <c r="F2993" s="167">
        <v>107.35</v>
      </c>
      <c r="G2993" s="140">
        <v>9</v>
      </c>
    </row>
    <row r="2994" spans="1:7" x14ac:dyDescent="0.25">
      <c r="A2994" s="164" t="s">
        <v>6128</v>
      </c>
      <c r="B2994" s="165" t="s">
        <v>6129</v>
      </c>
      <c r="C2994" s="166" t="s">
        <v>327</v>
      </c>
      <c r="D2994" s="167">
        <v>149.76</v>
      </c>
      <c r="E2994" s="167">
        <v>21.69</v>
      </c>
      <c r="F2994" s="167">
        <v>171.45</v>
      </c>
      <c r="G2994" s="140">
        <v>9</v>
      </c>
    </row>
    <row r="2995" spans="1:7" x14ac:dyDescent="0.25">
      <c r="A2995" s="164" t="s">
        <v>6130</v>
      </c>
      <c r="B2995" s="165" t="s">
        <v>6131</v>
      </c>
      <c r="C2995" s="166" t="s">
        <v>327</v>
      </c>
      <c r="D2995" s="167">
        <v>190.91</v>
      </c>
      <c r="E2995" s="167">
        <v>21.69</v>
      </c>
      <c r="F2995" s="167">
        <v>212.6</v>
      </c>
      <c r="G2995" s="140">
        <v>9</v>
      </c>
    </row>
    <row r="2996" spans="1:7" x14ac:dyDescent="0.25">
      <c r="A2996" s="164" t="s">
        <v>6132</v>
      </c>
      <c r="B2996" s="165" t="s">
        <v>6133</v>
      </c>
      <c r="C2996" s="166" t="s">
        <v>327</v>
      </c>
      <c r="D2996" s="167">
        <v>41.98</v>
      </c>
      <c r="E2996" s="167">
        <v>5.29</v>
      </c>
      <c r="F2996" s="167">
        <v>47.27</v>
      </c>
      <c r="G2996" s="140">
        <v>9</v>
      </c>
    </row>
    <row r="2997" spans="1:7" x14ac:dyDescent="0.25">
      <c r="A2997" s="164" t="s">
        <v>6134</v>
      </c>
      <c r="B2997" s="165" t="s">
        <v>6135</v>
      </c>
      <c r="C2997" s="166" t="s">
        <v>327</v>
      </c>
      <c r="D2997" s="167">
        <v>21.12</v>
      </c>
      <c r="E2997" s="167">
        <v>17.350000000000001</v>
      </c>
      <c r="F2997" s="167">
        <v>38.47</v>
      </c>
      <c r="G2997" s="140">
        <v>9</v>
      </c>
    </row>
    <row r="2998" spans="1:7" x14ac:dyDescent="0.25">
      <c r="A2998" s="164" t="s">
        <v>6136</v>
      </c>
      <c r="B2998" s="165" t="s">
        <v>6137</v>
      </c>
      <c r="C2998" s="166" t="s">
        <v>327</v>
      </c>
      <c r="D2998" s="167">
        <v>13.08</v>
      </c>
      <c r="E2998" s="167">
        <v>17.350000000000001</v>
      </c>
      <c r="F2998" s="167">
        <v>30.43</v>
      </c>
      <c r="G2998" s="140">
        <v>9</v>
      </c>
    </row>
    <row r="2999" spans="1:7" x14ac:dyDescent="0.25">
      <c r="A2999" s="164" t="s">
        <v>6138</v>
      </c>
      <c r="B2999" s="165" t="s">
        <v>6139</v>
      </c>
      <c r="C2999" s="166" t="s">
        <v>327</v>
      </c>
      <c r="D2999" s="167">
        <v>41.27</v>
      </c>
      <c r="E2999" s="167">
        <v>2.65</v>
      </c>
      <c r="F2999" s="167">
        <v>43.92</v>
      </c>
      <c r="G2999" s="140">
        <v>9</v>
      </c>
    </row>
    <row r="3000" spans="1:7" x14ac:dyDescent="0.25">
      <c r="A3000" s="164" t="s">
        <v>6140</v>
      </c>
      <c r="B3000" s="165" t="s">
        <v>6141</v>
      </c>
      <c r="C3000" s="166" t="s">
        <v>327</v>
      </c>
      <c r="D3000" s="167">
        <v>8.5500000000000007</v>
      </c>
      <c r="E3000" s="167">
        <v>7.37</v>
      </c>
      <c r="F3000" s="167">
        <v>15.92</v>
      </c>
      <c r="G3000" s="140">
        <v>9</v>
      </c>
    </row>
    <row r="3001" spans="1:7" x14ac:dyDescent="0.25">
      <c r="A3001" s="164" t="s">
        <v>6142</v>
      </c>
      <c r="B3001" s="165" t="s">
        <v>6143</v>
      </c>
      <c r="C3001" s="166" t="s">
        <v>327</v>
      </c>
      <c r="D3001" s="167">
        <v>336.17</v>
      </c>
      <c r="E3001" s="167">
        <v>30.51</v>
      </c>
      <c r="F3001" s="167">
        <v>366.68</v>
      </c>
      <c r="G3001" s="140">
        <v>9</v>
      </c>
    </row>
    <row r="3002" spans="1:7" x14ac:dyDescent="0.25">
      <c r="A3002" s="164" t="s">
        <v>6144</v>
      </c>
      <c r="B3002" s="165" t="s">
        <v>6145</v>
      </c>
      <c r="C3002" s="166" t="s">
        <v>327</v>
      </c>
      <c r="D3002" s="167">
        <v>6.04</v>
      </c>
      <c r="E3002" s="167">
        <v>1.76</v>
      </c>
      <c r="F3002" s="167">
        <v>7.8</v>
      </c>
      <c r="G3002" s="140">
        <v>9</v>
      </c>
    </row>
    <row r="3003" spans="1:7" x14ac:dyDescent="0.25">
      <c r="A3003" s="164" t="s">
        <v>6146</v>
      </c>
      <c r="B3003" s="165" t="s">
        <v>6147</v>
      </c>
      <c r="C3003" s="166" t="s">
        <v>327</v>
      </c>
      <c r="D3003" s="167">
        <v>52.08</v>
      </c>
      <c r="E3003" s="167">
        <v>1.76</v>
      </c>
      <c r="F3003" s="167">
        <v>53.84</v>
      </c>
      <c r="G3003" s="140">
        <v>9</v>
      </c>
    </row>
    <row r="3004" spans="1:7" x14ac:dyDescent="0.25">
      <c r="A3004" s="164" t="s">
        <v>6148</v>
      </c>
      <c r="B3004" s="165" t="s">
        <v>6149</v>
      </c>
      <c r="C3004" s="166" t="s">
        <v>327</v>
      </c>
      <c r="D3004" s="167">
        <v>71.53</v>
      </c>
      <c r="E3004" s="167">
        <v>8.68</v>
      </c>
      <c r="F3004" s="167">
        <v>80.209999999999994</v>
      </c>
      <c r="G3004" s="140">
        <v>9</v>
      </c>
    </row>
    <row r="3005" spans="1:7" x14ac:dyDescent="0.25">
      <c r="A3005" s="164" t="s">
        <v>6150</v>
      </c>
      <c r="B3005" s="165" t="s">
        <v>6151</v>
      </c>
      <c r="C3005" s="166" t="s">
        <v>327</v>
      </c>
      <c r="D3005" s="167">
        <v>32.229999999999997</v>
      </c>
      <c r="E3005" s="167">
        <v>8.68</v>
      </c>
      <c r="F3005" s="167">
        <v>40.909999999999997</v>
      </c>
      <c r="G3005" s="140">
        <v>9</v>
      </c>
    </row>
    <row r="3006" spans="1:7" x14ac:dyDescent="0.25">
      <c r="A3006" s="164" t="s">
        <v>6152</v>
      </c>
      <c r="B3006" s="165" t="s">
        <v>235</v>
      </c>
      <c r="C3006" s="166"/>
      <c r="D3006" s="167"/>
      <c r="E3006" s="167"/>
      <c r="F3006" s="167"/>
      <c r="G3006" s="140">
        <v>2</v>
      </c>
    </row>
    <row r="3007" spans="1:7" x14ac:dyDescent="0.25">
      <c r="A3007" s="164" t="s">
        <v>6153</v>
      </c>
      <c r="B3007" s="165" t="s">
        <v>6154</v>
      </c>
      <c r="C3007" s="166"/>
      <c r="D3007" s="167"/>
      <c r="E3007" s="167"/>
      <c r="F3007" s="167"/>
      <c r="G3007" s="140">
        <v>5</v>
      </c>
    </row>
    <row r="3008" spans="1:7" ht="28.8" x14ac:dyDescent="0.25">
      <c r="A3008" s="164" t="s">
        <v>236</v>
      </c>
      <c r="B3008" s="165" t="s">
        <v>6155</v>
      </c>
      <c r="C3008" s="166" t="s">
        <v>327</v>
      </c>
      <c r="D3008" s="167">
        <v>818.78</v>
      </c>
      <c r="E3008" s="167">
        <v>533.70000000000005</v>
      </c>
      <c r="F3008" s="167">
        <v>1352.48</v>
      </c>
      <c r="G3008" s="140">
        <v>9</v>
      </c>
    </row>
    <row r="3009" spans="1:7" x14ac:dyDescent="0.25">
      <c r="A3009" s="164" t="s">
        <v>6156</v>
      </c>
      <c r="B3009" s="165" t="s">
        <v>6157</v>
      </c>
      <c r="C3009" s="166" t="s">
        <v>327</v>
      </c>
      <c r="D3009" s="167">
        <v>868.93</v>
      </c>
      <c r="E3009" s="167">
        <v>533.70000000000005</v>
      </c>
      <c r="F3009" s="167">
        <v>1402.63</v>
      </c>
      <c r="G3009" s="140">
        <v>9</v>
      </c>
    </row>
    <row r="3010" spans="1:7" ht="28.8" x14ac:dyDescent="0.25">
      <c r="A3010" s="164" t="s">
        <v>6158</v>
      </c>
      <c r="B3010" s="165" t="s">
        <v>6159</v>
      </c>
      <c r="C3010" s="166" t="s">
        <v>327</v>
      </c>
      <c r="D3010" s="167">
        <v>2487.85</v>
      </c>
      <c r="E3010" s="167">
        <v>941.17</v>
      </c>
      <c r="F3010" s="167">
        <v>3429.02</v>
      </c>
      <c r="G3010" s="140">
        <v>9</v>
      </c>
    </row>
    <row r="3011" spans="1:7" x14ac:dyDescent="0.25">
      <c r="A3011" s="164" t="s">
        <v>6160</v>
      </c>
      <c r="B3011" s="165" t="s">
        <v>6161</v>
      </c>
      <c r="C3011" s="166" t="s">
        <v>327</v>
      </c>
      <c r="D3011" s="167">
        <v>2592.14</v>
      </c>
      <c r="E3011" s="167">
        <v>941.17</v>
      </c>
      <c r="F3011" s="167">
        <v>3533.31</v>
      </c>
      <c r="G3011" s="140">
        <v>9</v>
      </c>
    </row>
    <row r="3012" spans="1:7" ht="28.8" x14ac:dyDescent="0.25">
      <c r="A3012" s="164" t="s">
        <v>6162</v>
      </c>
      <c r="B3012" s="165" t="s">
        <v>6163</v>
      </c>
      <c r="C3012" s="166" t="s">
        <v>327</v>
      </c>
      <c r="D3012" s="167">
        <v>2922.79</v>
      </c>
      <c r="E3012" s="167">
        <v>941.17</v>
      </c>
      <c r="F3012" s="167">
        <v>3863.96</v>
      </c>
      <c r="G3012" s="140">
        <v>9</v>
      </c>
    </row>
    <row r="3013" spans="1:7" x14ac:dyDescent="0.25">
      <c r="A3013" s="164" t="s">
        <v>6164</v>
      </c>
      <c r="B3013" s="165" t="s">
        <v>6165</v>
      </c>
      <c r="C3013" s="166" t="s">
        <v>327</v>
      </c>
      <c r="D3013" s="167">
        <v>3208.48</v>
      </c>
      <c r="E3013" s="167">
        <v>941.17</v>
      </c>
      <c r="F3013" s="167">
        <v>4149.6499999999996</v>
      </c>
      <c r="G3013" s="140">
        <v>9</v>
      </c>
    </row>
    <row r="3014" spans="1:7" x14ac:dyDescent="0.25">
      <c r="A3014" s="164" t="s">
        <v>6166</v>
      </c>
      <c r="B3014" s="165" t="s">
        <v>6167</v>
      </c>
      <c r="C3014" s="166"/>
      <c r="D3014" s="167"/>
      <c r="E3014" s="167"/>
      <c r="F3014" s="167"/>
      <c r="G3014" s="140">
        <v>5</v>
      </c>
    </row>
    <row r="3015" spans="1:7" x14ac:dyDescent="0.25">
      <c r="A3015" s="164" t="s">
        <v>237</v>
      </c>
      <c r="B3015" s="165" t="s">
        <v>6168</v>
      </c>
      <c r="C3015" s="166" t="s">
        <v>327</v>
      </c>
      <c r="D3015" s="167">
        <v>2035.68</v>
      </c>
      <c r="E3015" s="167">
        <v>680.36</v>
      </c>
      <c r="F3015" s="167">
        <v>2716.04</v>
      </c>
      <c r="G3015" s="140">
        <v>9</v>
      </c>
    </row>
    <row r="3016" spans="1:7" x14ac:dyDescent="0.25">
      <c r="A3016" s="164" t="s">
        <v>6169</v>
      </c>
      <c r="B3016" s="165" t="s">
        <v>6170</v>
      </c>
      <c r="C3016" s="166" t="s">
        <v>327</v>
      </c>
      <c r="D3016" s="167">
        <v>4981.41</v>
      </c>
      <c r="E3016" s="167">
        <v>1453.37</v>
      </c>
      <c r="F3016" s="167">
        <v>6434.78</v>
      </c>
      <c r="G3016" s="140">
        <v>9</v>
      </c>
    </row>
    <row r="3017" spans="1:7" x14ac:dyDescent="0.25">
      <c r="A3017" s="164" t="s">
        <v>6171</v>
      </c>
      <c r="B3017" s="165" t="s">
        <v>6172</v>
      </c>
      <c r="C3017" s="166" t="s">
        <v>327</v>
      </c>
      <c r="D3017" s="167">
        <v>8288.83</v>
      </c>
      <c r="E3017" s="167">
        <v>1915.77</v>
      </c>
      <c r="F3017" s="167">
        <v>10204.6</v>
      </c>
      <c r="G3017" s="140">
        <v>9</v>
      </c>
    </row>
    <row r="3018" spans="1:7" x14ac:dyDescent="0.25">
      <c r="A3018" s="164" t="s">
        <v>6173</v>
      </c>
      <c r="B3018" s="165" t="s">
        <v>6174</v>
      </c>
      <c r="C3018" s="166" t="s">
        <v>327</v>
      </c>
      <c r="D3018" s="167">
        <v>11577.91</v>
      </c>
      <c r="E3018" s="167">
        <v>2322.67</v>
      </c>
      <c r="F3018" s="167">
        <v>13900.58</v>
      </c>
      <c r="G3018" s="140">
        <v>9</v>
      </c>
    </row>
    <row r="3019" spans="1:7" x14ac:dyDescent="0.25">
      <c r="A3019" s="164" t="s">
        <v>6175</v>
      </c>
      <c r="B3019" s="165" t="s">
        <v>6176</v>
      </c>
      <c r="C3019" s="166" t="s">
        <v>327</v>
      </c>
      <c r="D3019" s="167">
        <v>599.17999999999995</v>
      </c>
      <c r="E3019" s="167">
        <v>462.29</v>
      </c>
      <c r="F3019" s="167">
        <v>1061.47</v>
      </c>
      <c r="G3019" s="140">
        <v>9</v>
      </c>
    </row>
    <row r="3020" spans="1:7" x14ac:dyDescent="0.25">
      <c r="A3020" s="164" t="s">
        <v>6177</v>
      </c>
      <c r="B3020" s="165" t="s">
        <v>6178</v>
      </c>
      <c r="C3020" s="166"/>
      <c r="D3020" s="167"/>
      <c r="E3020" s="167"/>
      <c r="F3020" s="167"/>
      <c r="G3020" s="140">
        <v>5</v>
      </c>
    </row>
    <row r="3021" spans="1:7" x14ac:dyDescent="0.25">
      <c r="A3021" s="164" t="s">
        <v>6179</v>
      </c>
      <c r="B3021" s="165" t="s">
        <v>6180</v>
      </c>
      <c r="C3021" s="166" t="s">
        <v>327</v>
      </c>
      <c r="D3021" s="167">
        <v>2643.7</v>
      </c>
      <c r="E3021" s="167">
        <v>32.53</v>
      </c>
      <c r="F3021" s="167">
        <v>2676.23</v>
      </c>
      <c r="G3021" s="140">
        <v>9</v>
      </c>
    </row>
    <row r="3022" spans="1:7" x14ac:dyDescent="0.25">
      <c r="A3022" s="164" t="s">
        <v>6181</v>
      </c>
      <c r="B3022" s="165" t="s">
        <v>6182</v>
      </c>
      <c r="C3022" s="166" t="s">
        <v>327</v>
      </c>
      <c r="D3022" s="167">
        <v>3701.3</v>
      </c>
      <c r="E3022" s="167">
        <v>32.53</v>
      </c>
      <c r="F3022" s="167">
        <v>3733.83</v>
      </c>
      <c r="G3022" s="140">
        <v>9</v>
      </c>
    </row>
    <row r="3023" spans="1:7" x14ac:dyDescent="0.25">
      <c r="A3023" s="164" t="s">
        <v>238</v>
      </c>
      <c r="B3023" s="165" t="s">
        <v>6183</v>
      </c>
      <c r="C3023" s="166" t="s">
        <v>327</v>
      </c>
      <c r="D3023" s="167">
        <v>648.58000000000004</v>
      </c>
      <c r="E3023" s="167">
        <v>52.05</v>
      </c>
      <c r="F3023" s="167">
        <v>700.63</v>
      </c>
      <c r="G3023" s="140">
        <v>9</v>
      </c>
    </row>
    <row r="3024" spans="1:7" x14ac:dyDescent="0.25">
      <c r="A3024" s="164" t="s">
        <v>6184</v>
      </c>
      <c r="B3024" s="165" t="s">
        <v>6185</v>
      </c>
      <c r="C3024" s="166" t="s">
        <v>327</v>
      </c>
      <c r="D3024" s="167">
        <v>1027.6300000000001</v>
      </c>
      <c r="E3024" s="167">
        <v>52.05</v>
      </c>
      <c r="F3024" s="167">
        <v>1079.68</v>
      </c>
      <c r="G3024" s="140">
        <v>9</v>
      </c>
    </row>
    <row r="3025" spans="1:7" x14ac:dyDescent="0.25">
      <c r="A3025" s="164" t="s">
        <v>6186</v>
      </c>
      <c r="B3025" s="165" t="s">
        <v>6187</v>
      </c>
      <c r="C3025" s="166" t="s">
        <v>327</v>
      </c>
      <c r="D3025" s="167">
        <v>2464.0700000000002</v>
      </c>
      <c r="E3025" s="167">
        <v>32.53</v>
      </c>
      <c r="F3025" s="167">
        <v>2496.6</v>
      </c>
      <c r="G3025" s="140">
        <v>9</v>
      </c>
    </row>
    <row r="3026" spans="1:7" x14ac:dyDescent="0.25">
      <c r="A3026" s="164" t="s">
        <v>6188</v>
      </c>
      <c r="B3026" s="165" t="s">
        <v>6189</v>
      </c>
      <c r="C3026" s="166"/>
      <c r="D3026" s="167"/>
      <c r="E3026" s="167"/>
      <c r="F3026" s="167"/>
      <c r="G3026" s="140">
        <v>5</v>
      </c>
    </row>
    <row r="3027" spans="1:7" x14ac:dyDescent="0.25">
      <c r="A3027" s="164" t="s">
        <v>6190</v>
      </c>
      <c r="B3027" s="165" t="s">
        <v>6191</v>
      </c>
      <c r="C3027" s="166" t="s">
        <v>327</v>
      </c>
      <c r="D3027" s="167">
        <v>944.5</v>
      </c>
      <c r="E3027" s="167"/>
      <c r="F3027" s="167">
        <v>944.5</v>
      </c>
      <c r="G3027" s="140">
        <v>9</v>
      </c>
    </row>
    <row r="3028" spans="1:7" x14ac:dyDescent="0.25">
      <c r="A3028" s="164" t="s">
        <v>6192</v>
      </c>
      <c r="B3028" s="165" t="s">
        <v>239</v>
      </c>
      <c r="C3028" s="166"/>
      <c r="D3028" s="167"/>
      <c r="E3028" s="167"/>
      <c r="F3028" s="167"/>
      <c r="G3028" s="140">
        <v>2</v>
      </c>
    </row>
    <row r="3029" spans="1:7" ht="28.8" x14ac:dyDescent="0.25">
      <c r="A3029" s="164" t="s">
        <v>6193</v>
      </c>
      <c r="B3029" s="165" t="s">
        <v>6194</v>
      </c>
      <c r="C3029" s="166"/>
      <c r="D3029" s="167"/>
      <c r="E3029" s="167"/>
      <c r="F3029" s="167"/>
      <c r="G3029" s="140">
        <v>5</v>
      </c>
    </row>
    <row r="3030" spans="1:7" ht="28.8" x14ac:dyDescent="0.25">
      <c r="A3030" s="164" t="s">
        <v>6195</v>
      </c>
      <c r="B3030" s="165" t="s">
        <v>6196</v>
      </c>
      <c r="C3030" s="166" t="s">
        <v>437</v>
      </c>
      <c r="D3030" s="167">
        <v>6.19</v>
      </c>
      <c r="E3030" s="167">
        <v>21.69</v>
      </c>
      <c r="F3030" s="167">
        <v>27.88</v>
      </c>
      <c r="G3030" s="140">
        <v>9</v>
      </c>
    </row>
    <row r="3031" spans="1:7" ht="28.8" x14ac:dyDescent="0.25">
      <c r="A3031" s="164" t="s">
        <v>240</v>
      </c>
      <c r="B3031" s="165" t="s">
        <v>6197</v>
      </c>
      <c r="C3031" s="166" t="s">
        <v>437</v>
      </c>
      <c r="D3031" s="167">
        <v>6.39</v>
      </c>
      <c r="E3031" s="167">
        <v>21.69</v>
      </c>
      <c r="F3031" s="167">
        <v>28.08</v>
      </c>
      <c r="G3031" s="140">
        <v>9</v>
      </c>
    </row>
    <row r="3032" spans="1:7" ht="28.8" x14ac:dyDescent="0.25">
      <c r="A3032" s="164" t="s">
        <v>241</v>
      </c>
      <c r="B3032" s="165" t="s">
        <v>6198</v>
      </c>
      <c r="C3032" s="166" t="s">
        <v>437</v>
      </c>
      <c r="D3032" s="167">
        <v>15.29</v>
      </c>
      <c r="E3032" s="167">
        <v>21.69</v>
      </c>
      <c r="F3032" s="167">
        <v>36.979999999999997</v>
      </c>
      <c r="G3032" s="140">
        <v>9</v>
      </c>
    </row>
    <row r="3033" spans="1:7" ht="28.8" x14ac:dyDescent="0.25">
      <c r="A3033" s="164" t="s">
        <v>6199</v>
      </c>
      <c r="B3033" s="165" t="s">
        <v>6200</v>
      </c>
      <c r="C3033" s="166" t="s">
        <v>437</v>
      </c>
      <c r="D3033" s="167">
        <v>24.5</v>
      </c>
      <c r="E3033" s="167">
        <v>21.69</v>
      </c>
      <c r="F3033" s="167">
        <v>46.19</v>
      </c>
      <c r="G3033" s="140">
        <v>9</v>
      </c>
    </row>
    <row r="3034" spans="1:7" ht="28.8" x14ac:dyDescent="0.25">
      <c r="A3034" s="164" t="s">
        <v>242</v>
      </c>
      <c r="B3034" s="165" t="s">
        <v>6201</v>
      </c>
      <c r="C3034" s="166" t="s">
        <v>437</v>
      </c>
      <c r="D3034" s="167">
        <v>22.12</v>
      </c>
      <c r="E3034" s="167">
        <v>26.02</v>
      </c>
      <c r="F3034" s="167">
        <v>48.14</v>
      </c>
      <c r="G3034" s="140">
        <v>9</v>
      </c>
    </row>
    <row r="3035" spans="1:7" ht="28.8" x14ac:dyDescent="0.25">
      <c r="A3035" s="164" t="s">
        <v>6202</v>
      </c>
      <c r="B3035" s="165" t="s">
        <v>6203</v>
      </c>
      <c r="C3035" s="166" t="s">
        <v>437</v>
      </c>
      <c r="D3035" s="167">
        <v>41.47</v>
      </c>
      <c r="E3035" s="167">
        <v>30.36</v>
      </c>
      <c r="F3035" s="167">
        <v>71.83</v>
      </c>
      <c r="G3035" s="140">
        <v>9</v>
      </c>
    </row>
    <row r="3036" spans="1:7" ht="28.8" x14ac:dyDescent="0.25">
      <c r="A3036" s="164" t="s">
        <v>6204</v>
      </c>
      <c r="B3036" s="165" t="s">
        <v>6205</v>
      </c>
      <c r="C3036" s="166" t="s">
        <v>437</v>
      </c>
      <c r="D3036" s="167">
        <v>63.05</v>
      </c>
      <c r="E3036" s="167">
        <v>39.04</v>
      </c>
      <c r="F3036" s="167">
        <v>102.09</v>
      </c>
      <c r="G3036" s="140">
        <v>9</v>
      </c>
    </row>
    <row r="3037" spans="1:7" ht="28.8" x14ac:dyDescent="0.25">
      <c r="A3037" s="164" t="s">
        <v>6206</v>
      </c>
      <c r="B3037" s="165" t="s">
        <v>6207</v>
      </c>
      <c r="C3037" s="166" t="s">
        <v>437</v>
      </c>
      <c r="D3037" s="167">
        <v>75.290000000000006</v>
      </c>
      <c r="E3037" s="167">
        <v>43.37</v>
      </c>
      <c r="F3037" s="167">
        <v>118.66</v>
      </c>
      <c r="G3037" s="140">
        <v>9</v>
      </c>
    </row>
    <row r="3038" spans="1:7" ht="28.8" x14ac:dyDescent="0.25">
      <c r="A3038" s="164" t="s">
        <v>6208</v>
      </c>
      <c r="B3038" s="165" t="s">
        <v>6209</v>
      </c>
      <c r="C3038" s="166" t="s">
        <v>437</v>
      </c>
      <c r="D3038" s="167">
        <v>163.99</v>
      </c>
      <c r="E3038" s="167">
        <v>47.7</v>
      </c>
      <c r="F3038" s="167">
        <v>211.69</v>
      </c>
      <c r="G3038" s="140">
        <v>9</v>
      </c>
    </row>
    <row r="3039" spans="1:7" x14ac:dyDescent="0.25">
      <c r="A3039" s="164" t="s">
        <v>6210</v>
      </c>
      <c r="B3039" s="165" t="s">
        <v>6211</v>
      </c>
      <c r="C3039" s="166"/>
      <c r="D3039" s="167"/>
      <c r="E3039" s="167"/>
      <c r="F3039" s="167"/>
      <c r="G3039" s="140">
        <v>5</v>
      </c>
    </row>
    <row r="3040" spans="1:7" ht="28.8" x14ac:dyDescent="0.25">
      <c r="A3040" s="164" t="s">
        <v>243</v>
      </c>
      <c r="B3040" s="165" t="s">
        <v>6212</v>
      </c>
      <c r="C3040" s="166" t="s">
        <v>437</v>
      </c>
      <c r="D3040" s="167">
        <v>11.97</v>
      </c>
      <c r="E3040" s="167">
        <v>21.69</v>
      </c>
      <c r="F3040" s="167">
        <v>33.659999999999997</v>
      </c>
      <c r="G3040" s="140">
        <v>9</v>
      </c>
    </row>
    <row r="3041" spans="1:7" ht="28.8" x14ac:dyDescent="0.25">
      <c r="A3041" s="164" t="s">
        <v>244</v>
      </c>
      <c r="B3041" s="165" t="s">
        <v>6213</v>
      </c>
      <c r="C3041" s="166" t="s">
        <v>437</v>
      </c>
      <c r="D3041" s="167">
        <v>15.61</v>
      </c>
      <c r="E3041" s="167">
        <v>26.02</v>
      </c>
      <c r="F3041" s="167">
        <v>41.63</v>
      </c>
      <c r="G3041" s="140">
        <v>9</v>
      </c>
    </row>
    <row r="3042" spans="1:7" ht="28.8" x14ac:dyDescent="0.25">
      <c r="A3042" s="164" t="s">
        <v>245</v>
      </c>
      <c r="B3042" s="165" t="s">
        <v>6214</v>
      </c>
      <c r="C3042" s="166" t="s">
        <v>437</v>
      </c>
      <c r="D3042" s="167">
        <v>26.73</v>
      </c>
      <c r="E3042" s="167">
        <v>39.04</v>
      </c>
      <c r="F3042" s="167">
        <v>65.77</v>
      </c>
      <c r="G3042" s="140">
        <v>9</v>
      </c>
    </row>
    <row r="3043" spans="1:7" ht="28.8" x14ac:dyDescent="0.25">
      <c r="A3043" s="164" t="s">
        <v>246</v>
      </c>
      <c r="B3043" s="165" t="s">
        <v>6215</v>
      </c>
      <c r="C3043" s="166" t="s">
        <v>437</v>
      </c>
      <c r="D3043" s="167">
        <v>23.85</v>
      </c>
      <c r="E3043" s="167">
        <v>47.7</v>
      </c>
      <c r="F3043" s="167">
        <v>71.55</v>
      </c>
      <c r="G3043" s="140">
        <v>9</v>
      </c>
    </row>
    <row r="3044" spans="1:7" x14ac:dyDescent="0.25">
      <c r="A3044" s="164" t="s">
        <v>6216</v>
      </c>
      <c r="B3044" s="165" t="s">
        <v>6217</v>
      </c>
      <c r="C3044" s="166"/>
      <c r="D3044" s="167"/>
      <c r="E3044" s="167"/>
      <c r="F3044" s="167"/>
      <c r="G3044" s="140">
        <v>5</v>
      </c>
    </row>
    <row r="3045" spans="1:7" ht="28.8" x14ac:dyDescent="0.25">
      <c r="A3045" s="164" t="s">
        <v>6218</v>
      </c>
      <c r="B3045" s="165" t="s">
        <v>6219</v>
      </c>
      <c r="C3045" s="166" t="s">
        <v>437</v>
      </c>
      <c r="D3045" s="167">
        <v>21.19</v>
      </c>
      <c r="E3045" s="167">
        <v>26.02</v>
      </c>
      <c r="F3045" s="167">
        <v>47.21</v>
      </c>
      <c r="G3045" s="140">
        <v>9</v>
      </c>
    </row>
    <row r="3046" spans="1:7" ht="28.8" x14ac:dyDescent="0.25">
      <c r="A3046" s="164" t="s">
        <v>6220</v>
      </c>
      <c r="B3046" s="165" t="s">
        <v>6221</v>
      </c>
      <c r="C3046" s="166" t="s">
        <v>437</v>
      </c>
      <c r="D3046" s="167">
        <v>39.590000000000003</v>
      </c>
      <c r="E3046" s="167">
        <v>39.04</v>
      </c>
      <c r="F3046" s="167">
        <v>78.63</v>
      </c>
      <c r="G3046" s="140">
        <v>9</v>
      </c>
    </row>
    <row r="3047" spans="1:7" ht="28.8" x14ac:dyDescent="0.25">
      <c r="A3047" s="164" t="s">
        <v>6222</v>
      </c>
      <c r="B3047" s="165" t="s">
        <v>6223</v>
      </c>
      <c r="C3047" s="166" t="s">
        <v>437</v>
      </c>
      <c r="D3047" s="167">
        <v>52.99</v>
      </c>
      <c r="E3047" s="167">
        <v>47.7</v>
      </c>
      <c r="F3047" s="167">
        <v>100.69</v>
      </c>
      <c r="G3047" s="140">
        <v>9</v>
      </c>
    </row>
    <row r="3048" spans="1:7" ht="28.8" x14ac:dyDescent="0.25">
      <c r="A3048" s="164" t="s">
        <v>247</v>
      </c>
      <c r="B3048" s="165" t="s">
        <v>6224</v>
      </c>
      <c r="C3048" s="166" t="s">
        <v>437</v>
      </c>
      <c r="D3048" s="167">
        <v>102.71</v>
      </c>
      <c r="E3048" s="167">
        <v>47.7</v>
      </c>
      <c r="F3048" s="167">
        <v>150.41</v>
      </c>
      <c r="G3048" s="140">
        <v>9</v>
      </c>
    </row>
    <row r="3049" spans="1:7" ht="28.8" x14ac:dyDescent="0.25">
      <c r="A3049" s="164" t="s">
        <v>6225</v>
      </c>
      <c r="B3049" s="165" t="s">
        <v>6226</v>
      </c>
      <c r="C3049" s="166" t="s">
        <v>437</v>
      </c>
      <c r="D3049" s="167">
        <v>18.420000000000002</v>
      </c>
      <c r="E3049" s="167">
        <v>21.69</v>
      </c>
      <c r="F3049" s="167">
        <v>40.11</v>
      </c>
      <c r="G3049" s="140">
        <v>9</v>
      </c>
    </row>
    <row r="3050" spans="1:7" ht="28.8" x14ac:dyDescent="0.25">
      <c r="A3050" s="164" t="s">
        <v>6227</v>
      </c>
      <c r="B3050" s="165" t="s">
        <v>6228</v>
      </c>
      <c r="C3050" s="166"/>
      <c r="D3050" s="167"/>
      <c r="E3050" s="167"/>
      <c r="F3050" s="167"/>
      <c r="G3050" s="140">
        <v>5</v>
      </c>
    </row>
    <row r="3051" spans="1:7" ht="28.8" x14ac:dyDescent="0.25">
      <c r="A3051" s="164" t="s">
        <v>6229</v>
      </c>
      <c r="B3051" s="165" t="s">
        <v>6230</v>
      </c>
      <c r="C3051" s="166" t="s">
        <v>437</v>
      </c>
      <c r="D3051" s="167">
        <v>26.87</v>
      </c>
      <c r="E3051" s="167">
        <v>15.25</v>
      </c>
      <c r="F3051" s="167">
        <v>42.12</v>
      </c>
      <c r="G3051" s="140">
        <v>9</v>
      </c>
    </row>
    <row r="3052" spans="1:7" ht="28.8" x14ac:dyDescent="0.25">
      <c r="A3052" s="164" t="s">
        <v>6231</v>
      </c>
      <c r="B3052" s="165" t="s">
        <v>6232</v>
      </c>
      <c r="C3052" s="166" t="s">
        <v>437</v>
      </c>
      <c r="D3052" s="167">
        <v>46.57</v>
      </c>
      <c r="E3052" s="167">
        <v>15.25</v>
      </c>
      <c r="F3052" s="167">
        <v>61.82</v>
      </c>
      <c r="G3052" s="140">
        <v>9</v>
      </c>
    </row>
    <row r="3053" spans="1:7" ht="28.8" x14ac:dyDescent="0.25">
      <c r="A3053" s="164" t="s">
        <v>6233</v>
      </c>
      <c r="B3053" s="165" t="s">
        <v>6234</v>
      </c>
      <c r="C3053" s="166" t="s">
        <v>437</v>
      </c>
      <c r="D3053" s="167">
        <v>101.65</v>
      </c>
      <c r="E3053" s="167">
        <v>15.25</v>
      </c>
      <c r="F3053" s="167">
        <v>116.9</v>
      </c>
      <c r="G3053" s="140">
        <v>9</v>
      </c>
    </row>
    <row r="3054" spans="1:7" ht="28.8" x14ac:dyDescent="0.25">
      <c r="A3054" s="164" t="s">
        <v>6235</v>
      </c>
      <c r="B3054" s="165" t="s">
        <v>6236</v>
      </c>
      <c r="C3054" s="166" t="s">
        <v>437</v>
      </c>
      <c r="D3054" s="167">
        <v>88.03</v>
      </c>
      <c r="E3054" s="167">
        <v>15.25</v>
      </c>
      <c r="F3054" s="167">
        <v>103.28</v>
      </c>
      <c r="G3054" s="140">
        <v>9</v>
      </c>
    </row>
    <row r="3055" spans="1:7" ht="28.8" x14ac:dyDescent="0.25">
      <c r="A3055" s="164" t="s">
        <v>6237</v>
      </c>
      <c r="B3055" s="165" t="s">
        <v>6238</v>
      </c>
      <c r="C3055" s="166" t="s">
        <v>437</v>
      </c>
      <c r="D3055" s="167">
        <v>164.08</v>
      </c>
      <c r="E3055" s="167">
        <v>15.25</v>
      </c>
      <c r="F3055" s="167">
        <v>179.33</v>
      </c>
      <c r="G3055" s="140">
        <v>9</v>
      </c>
    </row>
    <row r="3056" spans="1:7" ht="28.8" x14ac:dyDescent="0.25">
      <c r="A3056" s="164" t="s">
        <v>6239</v>
      </c>
      <c r="B3056" s="165" t="s">
        <v>6240</v>
      </c>
      <c r="C3056" s="166" t="s">
        <v>437</v>
      </c>
      <c r="D3056" s="167">
        <v>240.9</v>
      </c>
      <c r="E3056" s="167">
        <v>30.51</v>
      </c>
      <c r="F3056" s="167">
        <v>271.41000000000003</v>
      </c>
      <c r="G3056" s="140">
        <v>9</v>
      </c>
    </row>
    <row r="3057" spans="1:7" ht="28.8" x14ac:dyDescent="0.25">
      <c r="A3057" s="164" t="s">
        <v>6241</v>
      </c>
      <c r="B3057" s="165" t="s">
        <v>6242</v>
      </c>
      <c r="C3057" s="166" t="s">
        <v>437</v>
      </c>
      <c r="D3057" s="167">
        <v>422.18</v>
      </c>
      <c r="E3057" s="167">
        <v>30.51</v>
      </c>
      <c r="F3057" s="167">
        <v>452.69</v>
      </c>
      <c r="G3057" s="140">
        <v>9</v>
      </c>
    </row>
    <row r="3058" spans="1:7" ht="28.8" x14ac:dyDescent="0.25">
      <c r="A3058" s="164" t="s">
        <v>6243</v>
      </c>
      <c r="B3058" s="165" t="s">
        <v>6244</v>
      </c>
      <c r="C3058" s="166" t="s">
        <v>437</v>
      </c>
      <c r="D3058" s="167">
        <v>567.85</v>
      </c>
      <c r="E3058" s="167">
        <v>30.51</v>
      </c>
      <c r="F3058" s="167">
        <v>598.36</v>
      </c>
      <c r="G3058" s="140">
        <v>9</v>
      </c>
    </row>
    <row r="3059" spans="1:7" x14ac:dyDescent="0.25">
      <c r="A3059" s="164" t="s">
        <v>6245</v>
      </c>
      <c r="B3059" s="165" t="s">
        <v>6246</v>
      </c>
      <c r="C3059" s="166"/>
      <c r="D3059" s="167"/>
      <c r="E3059" s="167"/>
      <c r="F3059" s="167"/>
      <c r="G3059" s="140">
        <v>5</v>
      </c>
    </row>
    <row r="3060" spans="1:7" ht="28.8" x14ac:dyDescent="0.25">
      <c r="A3060" s="164" t="s">
        <v>6247</v>
      </c>
      <c r="B3060" s="165" t="s">
        <v>6248</v>
      </c>
      <c r="C3060" s="166" t="s">
        <v>437</v>
      </c>
      <c r="D3060" s="167">
        <v>38.200000000000003</v>
      </c>
      <c r="E3060" s="167">
        <v>15.25</v>
      </c>
      <c r="F3060" s="167">
        <v>53.45</v>
      </c>
      <c r="G3060" s="140">
        <v>9</v>
      </c>
    </row>
    <row r="3061" spans="1:7" ht="28.8" x14ac:dyDescent="0.25">
      <c r="A3061" s="164" t="s">
        <v>6249</v>
      </c>
      <c r="B3061" s="165" t="s">
        <v>6250</v>
      </c>
      <c r="C3061" s="166" t="s">
        <v>437</v>
      </c>
      <c r="D3061" s="167">
        <v>74.61</v>
      </c>
      <c r="E3061" s="167">
        <v>15.25</v>
      </c>
      <c r="F3061" s="167">
        <v>89.86</v>
      </c>
      <c r="G3061" s="140">
        <v>9</v>
      </c>
    </row>
    <row r="3062" spans="1:7" ht="28.8" x14ac:dyDescent="0.25">
      <c r="A3062" s="164" t="s">
        <v>6251</v>
      </c>
      <c r="B3062" s="165" t="s">
        <v>6252</v>
      </c>
      <c r="C3062" s="166" t="s">
        <v>437</v>
      </c>
      <c r="D3062" s="167">
        <v>129.12</v>
      </c>
      <c r="E3062" s="167">
        <v>30.51</v>
      </c>
      <c r="F3062" s="167">
        <v>159.63</v>
      </c>
      <c r="G3062" s="140">
        <v>9</v>
      </c>
    </row>
    <row r="3063" spans="1:7" ht="28.8" x14ac:dyDescent="0.25">
      <c r="A3063" s="164" t="s">
        <v>6253</v>
      </c>
      <c r="B3063" s="165" t="s">
        <v>6254</v>
      </c>
      <c r="C3063" s="166" t="s">
        <v>437</v>
      </c>
      <c r="D3063" s="167">
        <v>214.41</v>
      </c>
      <c r="E3063" s="167">
        <v>30.51</v>
      </c>
      <c r="F3063" s="167">
        <v>244.92</v>
      </c>
      <c r="G3063" s="140">
        <v>9</v>
      </c>
    </row>
    <row r="3064" spans="1:7" ht="28.8" x14ac:dyDescent="0.25">
      <c r="A3064" s="164" t="s">
        <v>6255</v>
      </c>
      <c r="B3064" s="165" t="s">
        <v>6256</v>
      </c>
      <c r="C3064" s="166" t="s">
        <v>437</v>
      </c>
      <c r="D3064" s="167">
        <v>344.09</v>
      </c>
      <c r="E3064" s="167">
        <v>30.51</v>
      </c>
      <c r="F3064" s="167">
        <v>374.6</v>
      </c>
      <c r="G3064" s="140">
        <v>9</v>
      </c>
    </row>
    <row r="3065" spans="1:7" ht="28.8" x14ac:dyDescent="0.25">
      <c r="A3065" s="164" t="s">
        <v>6257</v>
      </c>
      <c r="B3065" s="165" t="s">
        <v>6258</v>
      </c>
      <c r="C3065" s="166" t="s">
        <v>437</v>
      </c>
      <c r="D3065" s="167">
        <v>606.29</v>
      </c>
      <c r="E3065" s="167">
        <v>30.51</v>
      </c>
      <c r="F3065" s="167">
        <v>636.79999999999995</v>
      </c>
      <c r="G3065" s="140">
        <v>9</v>
      </c>
    </row>
    <row r="3066" spans="1:7" x14ac:dyDescent="0.25">
      <c r="A3066" s="164" t="s">
        <v>6259</v>
      </c>
      <c r="B3066" s="165" t="s">
        <v>6260</v>
      </c>
      <c r="C3066" s="166"/>
      <c r="D3066" s="167"/>
      <c r="E3066" s="167"/>
      <c r="F3066" s="167"/>
      <c r="G3066" s="140">
        <v>5</v>
      </c>
    </row>
    <row r="3067" spans="1:7" x14ac:dyDescent="0.25">
      <c r="A3067" s="164" t="s">
        <v>6261</v>
      </c>
      <c r="B3067" s="165" t="s">
        <v>6262</v>
      </c>
      <c r="C3067" s="166" t="s">
        <v>437</v>
      </c>
      <c r="D3067" s="167">
        <v>44.37</v>
      </c>
      <c r="E3067" s="167">
        <v>43.37</v>
      </c>
      <c r="F3067" s="167">
        <v>87.74</v>
      </c>
      <c r="G3067" s="140">
        <v>9</v>
      </c>
    </row>
    <row r="3068" spans="1:7" x14ac:dyDescent="0.25">
      <c r="A3068" s="164" t="s">
        <v>248</v>
      </c>
      <c r="B3068" s="165" t="s">
        <v>6263</v>
      </c>
      <c r="C3068" s="166" t="s">
        <v>437</v>
      </c>
      <c r="D3068" s="167">
        <v>47.83</v>
      </c>
      <c r="E3068" s="167">
        <v>47.7</v>
      </c>
      <c r="F3068" s="167">
        <v>95.53</v>
      </c>
      <c r="G3068" s="140">
        <v>9</v>
      </c>
    </row>
    <row r="3069" spans="1:7" x14ac:dyDescent="0.25">
      <c r="A3069" s="164" t="s">
        <v>6264</v>
      </c>
      <c r="B3069" s="165" t="s">
        <v>6265</v>
      </c>
      <c r="C3069" s="166" t="s">
        <v>437</v>
      </c>
      <c r="D3069" s="167">
        <v>68.05</v>
      </c>
      <c r="E3069" s="167">
        <v>56.38</v>
      </c>
      <c r="F3069" s="167">
        <v>124.43</v>
      </c>
      <c r="G3069" s="140">
        <v>9</v>
      </c>
    </row>
    <row r="3070" spans="1:7" x14ac:dyDescent="0.25">
      <c r="A3070" s="164" t="s">
        <v>6266</v>
      </c>
      <c r="B3070" s="165" t="s">
        <v>6267</v>
      </c>
      <c r="C3070" s="166" t="s">
        <v>437</v>
      </c>
      <c r="D3070" s="167">
        <v>85.7</v>
      </c>
      <c r="E3070" s="167">
        <v>60.72</v>
      </c>
      <c r="F3070" s="167">
        <v>146.41999999999999</v>
      </c>
      <c r="G3070" s="140">
        <v>9</v>
      </c>
    </row>
    <row r="3071" spans="1:7" x14ac:dyDescent="0.25">
      <c r="A3071" s="164" t="s">
        <v>6268</v>
      </c>
      <c r="B3071" s="165" t="s">
        <v>6269</v>
      </c>
      <c r="C3071" s="166" t="s">
        <v>437</v>
      </c>
      <c r="D3071" s="167">
        <v>105.03</v>
      </c>
      <c r="E3071" s="167">
        <v>69.39</v>
      </c>
      <c r="F3071" s="167">
        <v>174.42</v>
      </c>
      <c r="G3071" s="140">
        <v>9</v>
      </c>
    </row>
    <row r="3072" spans="1:7" x14ac:dyDescent="0.25">
      <c r="A3072" s="164" t="s">
        <v>6270</v>
      </c>
      <c r="B3072" s="165" t="s">
        <v>6271</v>
      </c>
      <c r="C3072" s="166" t="s">
        <v>437</v>
      </c>
      <c r="D3072" s="167">
        <v>126.52</v>
      </c>
      <c r="E3072" s="167">
        <v>78.06</v>
      </c>
      <c r="F3072" s="167">
        <v>204.58</v>
      </c>
      <c r="G3072" s="140">
        <v>9</v>
      </c>
    </row>
    <row r="3073" spans="1:7" x14ac:dyDescent="0.25">
      <c r="A3073" s="164" t="s">
        <v>6272</v>
      </c>
      <c r="B3073" s="165" t="s">
        <v>6273</v>
      </c>
      <c r="C3073" s="166" t="s">
        <v>437</v>
      </c>
      <c r="D3073" s="167">
        <v>170.25</v>
      </c>
      <c r="E3073" s="167">
        <v>86.74</v>
      </c>
      <c r="F3073" s="167">
        <v>256.99</v>
      </c>
      <c r="G3073" s="140">
        <v>9</v>
      </c>
    </row>
    <row r="3074" spans="1:7" x14ac:dyDescent="0.25">
      <c r="A3074" s="164" t="s">
        <v>6274</v>
      </c>
      <c r="B3074" s="165" t="s">
        <v>6275</v>
      </c>
      <c r="C3074" s="166" t="s">
        <v>437</v>
      </c>
      <c r="D3074" s="167">
        <v>187.36</v>
      </c>
      <c r="E3074" s="167">
        <v>97.58</v>
      </c>
      <c r="F3074" s="167">
        <v>284.94</v>
      </c>
      <c r="G3074" s="140">
        <v>9</v>
      </c>
    </row>
    <row r="3075" spans="1:7" x14ac:dyDescent="0.25">
      <c r="A3075" s="164" t="s">
        <v>6276</v>
      </c>
      <c r="B3075" s="165" t="s">
        <v>6277</v>
      </c>
      <c r="C3075" s="166" t="s">
        <v>437</v>
      </c>
      <c r="D3075" s="167">
        <v>272.35000000000002</v>
      </c>
      <c r="E3075" s="167">
        <v>108.43</v>
      </c>
      <c r="F3075" s="167">
        <v>380.78</v>
      </c>
      <c r="G3075" s="140">
        <v>9</v>
      </c>
    </row>
    <row r="3076" spans="1:7" x14ac:dyDescent="0.25">
      <c r="A3076" s="164" t="s">
        <v>6278</v>
      </c>
      <c r="B3076" s="165" t="s">
        <v>6279</v>
      </c>
      <c r="C3076" s="166" t="s">
        <v>437</v>
      </c>
      <c r="D3076" s="167">
        <v>513.54999999999995</v>
      </c>
      <c r="E3076" s="167">
        <v>119.27</v>
      </c>
      <c r="F3076" s="167">
        <v>632.82000000000005</v>
      </c>
      <c r="G3076" s="140">
        <v>9</v>
      </c>
    </row>
    <row r="3077" spans="1:7" x14ac:dyDescent="0.25">
      <c r="A3077" s="164" t="s">
        <v>6280</v>
      </c>
      <c r="B3077" s="165" t="s">
        <v>6281</v>
      </c>
      <c r="C3077" s="166"/>
      <c r="D3077" s="167"/>
      <c r="E3077" s="167"/>
      <c r="F3077" s="167"/>
      <c r="G3077" s="140">
        <v>5</v>
      </c>
    </row>
    <row r="3078" spans="1:7" ht="28.8" x14ac:dyDescent="0.25">
      <c r="A3078" s="164" t="s">
        <v>6282</v>
      </c>
      <c r="B3078" s="165" t="s">
        <v>6283</v>
      </c>
      <c r="C3078" s="166" t="s">
        <v>437</v>
      </c>
      <c r="D3078" s="167">
        <v>67.94</v>
      </c>
      <c r="E3078" s="167">
        <v>43.37</v>
      </c>
      <c r="F3078" s="167">
        <v>111.31</v>
      </c>
      <c r="G3078" s="140">
        <v>9</v>
      </c>
    </row>
    <row r="3079" spans="1:7" ht="28.8" x14ac:dyDescent="0.25">
      <c r="A3079" s="164" t="s">
        <v>6284</v>
      </c>
      <c r="B3079" s="165" t="s">
        <v>6285</v>
      </c>
      <c r="C3079" s="166" t="s">
        <v>437</v>
      </c>
      <c r="D3079" s="167">
        <v>69</v>
      </c>
      <c r="E3079" s="167">
        <v>47.7</v>
      </c>
      <c r="F3079" s="167">
        <v>116.7</v>
      </c>
      <c r="G3079" s="140">
        <v>9</v>
      </c>
    </row>
    <row r="3080" spans="1:7" ht="28.8" x14ac:dyDescent="0.25">
      <c r="A3080" s="164" t="s">
        <v>6286</v>
      </c>
      <c r="B3080" s="165" t="s">
        <v>6287</v>
      </c>
      <c r="C3080" s="166" t="s">
        <v>437</v>
      </c>
      <c r="D3080" s="167">
        <v>82.77</v>
      </c>
      <c r="E3080" s="167">
        <v>56.38</v>
      </c>
      <c r="F3080" s="167">
        <v>139.15</v>
      </c>
      <c r="G3080" s="140">
        <v>9</v>
      </c>
    </row>
    <row r="3081" spans="1:7" ht="28.8" x14ac:dyDescent="0.25">
      <c r="A3081" s="164" t="s">
        <v>6288</v>
      </c>
      <c r="B3081" s="165" t="s">
        <v>6289</v>
      </c>
      <c r="C3081" s="166" t="s">
        <v>437</v>
      </c>
      <c r="D3081" s="167">
        <v>130.51</v>
      </c>
      <c r="E3081" s="167">
        <v>60.72</v>
      </c>
      <c r="F3081" s="167">
        <v>191.23</v>
      </c>
      <c r="G3081" s="140">
        <v>9</v>
      </c>
    </row>
    <row r="3082" spans="1:7" ht="28.8" x14ac:dyDescent="0.25">
      <c r="A3082" s="164" t="s">
        <v>6290</v>
      </c>
      <c r="B3082" s="165" t="s">
        <v>6291</v>
      </c>
      <c r="C3082" s="166" t="s">
        <v>437</v>
      </c>
      <c r="D3082" s="167">
        <v>140.83000000000001</v>
      </c>
      <c r="E3082" s="167">
        <v>69.39</v>
      </c>
      <c r="F3082" s="167">
        <v>210.22</v>
      </c>
      <c r="G3082" s="140">
        <v>9</v>
      </c>
    </row>
    <row r="3083" spans="1:7" ht="28.8" x14ac:dyDescent="0.25">
      <c r="A3083" s="164" t="s">
        <v>6292</v>
      </c>
      <c r="B3083" s="165" t="s">
        <v>6293</v>
      </c>
      <c r="C3083" s="166" t="s">
        <v>437</v>
      </c>
      <c r="D3083" s="167">
        <v>156.53</v>
      </c>
      <c r="E3083" s="167">
        <v>78.06</v>
      </c>
      <c r="F3083" s="167">
        <v>234.59</v>
      </c>
      <c r="G3083" s="140">
        <v>9</v>
      </c>
    </row>
    <row r="3084" spans="1:7" ht="28.8" x14ac:dyDescent="0.25">
      <c r="A3084" s="164" t="s">
        <v>6294</v>
      </c>
      <c r="B3084" s="165" t="s">
        <v>6295</v>
      </c>
      <c r="C3084" s="166" t="s">
        <v>437</v>
      </c>
      <c r="D3084" s="167">
        <v>261.68</v>
      </c>
      <c r="E3084" s="167">
        <v>86.74</v>
      </c>
      <c r="F3084" s="167">
        <v>348.42</v>
      </c>
      <c r="G3084" s="140">
        <v>9</v>
      </c>
    </row>
    <row r="3085" spans="1:7" ht="28.8" x14ac:dyDescent="0.25">
      <c r="A3085" s="164" t="s">
        <v>6296</v>
      </c>
      <c r="B3085" s="165" t="s">
        <v>6297</v>
      </c>
      <c r="C3085" s="166" t="s">
        <v>437</v>
      </c>
      <c r="D3085" s="167">
        <v>319.44</v>
      </c>
      <c r="E3085" s="167">
        <v>97.58</v>
      </c>
      <c r="F3085" s="167">
        <v>417.02</v>
      </c>
      <c r="G3085" s="140">
        <v>9</v>
      </c>
    </row>
    <row r="3086" spans="1:7" ht="28.8" x14ac:dyDescent="0.25">
      <c r="A3086" s="164" t="s">
        <v>6298</v>
      </c>
      <c r="B3086" s="165" t="s">
        <v>6299</v>
      </c>
      <c r="C3086" s="166" t="s">
        <v>437</v>
      </c>
      <c r="D3086" s="167">
        <v>388.65</v>
      </c>
      <c r="E3086" s="167">
        <v>108.43</v>
      </c>
      <c r="F3086" s="167">
        <v>497.08</v>
      </c>
      <c r="G3086" s="140">
        <v>9</v>
      </c>
    </row>
    <row r="3087" spans="1:7" ht="28.8" x14ac:dyDescent="0.25">
      <c r="A3087" s="164" t="s">
        <v>6300</v>
      </c>
      <c r="B3087" s="165" t="s">
        <v>6301</v>
      </c>
      <c r="C3087" s="166" t="s">
        <v>437</v>
      </c>
      <c r="D3087" s="167">
        <v>742.79</v>
      </c>
      <c r="E3087" s="167">
        <v>119.27</v>
      </c>
      <c r="F3087" s="167">
        <v>862.06</v>
      </c>
      <c r="G3087" s="140">
        <v>9</v>
      </c>
    </row>
    <row r="3088" spans="1:7" ht="28.8" x14ac:dyDescent="0.25">
      <c r="A3088" s="164" t="s">
        <v>6302</v>
      </c>
      <c r="B3088" s="165" t="s">
        <v>6303</v>
      </c>
      <c r="C3088" s="166"/>
      <c r="D3088" s="167"/>
      <c r="E3088" s="167"/>
      <c r="F3088" s="167"/>
      <c r="G3088" s="140">
        <v>5</v>
      </c>
    </row>
    <row r="3089" spans="1:7" x14ac:dyDescent="0.25">
      <c r="A3089" s="164" t="s">
        <v>6304</v>
      </c>
      <c r="B3089" s="165" t="s">
        <v>6305</v>
      </c>
      <c r="C3089" s="166" t="s">
        <v>327</v>
      </c>
      <c r="D3089" s="167">
        <v>59.92</v>
      </c>
      <c r="E3089" s="167">
        <v>13.01</v>
      </c>
      <c r="F3089" s="167">
        <v>72.930000000000007</v>
      </c>
      <c r="G3089" s="140">
        <v>9</v>
      </c>
    </row>
    <row r="3090" spans="1:7" x14ac:dyDescent="0.25">
      <c r="A3090" s="164" t="s">
        <v>6306</v>
      </c>
      <c r="B3090" s="165" t="s">
        <v>6307</v>
      </c>
      <c r="C3090" s="166" t="s">
        <v>327</v>
      </c>
      <c r="D3090" s="167">
        <v>82.32</v>
      </c>
      <c r="E3090" s="167">
        <v>13.01</v>
      </c>
      <c r="F3090" s="167">
        <v>95.33</v>
      </c>
      <c r="G3090" s="140">
        <v>9</v>
      </c>
    </row>
    <row r="3091" spans="1:7" x14ac:dyDescent="0.25">
      <c r="A3091" s="164" t="s">
        <v>6308</v>
      </c>
      <c r="B3091" s="165" t="s">
        <v>6309</v>
      </c>
      <c r="C3091" s="166" t="s">
        <v>327</v>
      </c>
      <c r="D3091" s="167">
        <v>113.05</v>
      </c>
      <c r="E3091" s="167">
        <v>17.350000000000001</v>
      </c>
      <c r="F3091" s="167">
        <v>130.4</v>
      </c>
      <c r="G3091" s="140">
        <v>9</v>
      </c>
    </row>
    <row r="3092" spans="1:7" x14ac:dyDescent="0.25">
      <c r="A3092" s="164" t="s">
        <v>6310</v>
      </c>
      <c r="B3092" s="165" t="s">
        <v>6311</v>
      </c>
      <c r="C3092" s="166" t="s">
        <v>327</v>
      </c>
      <c r="D3092" s="167">
        <v>181.34</v>
      </c>
      <c r="E3092" s="167">
        <v>17.350000000000001</v>
      </c>
      <c r="F3092" s="167">
        <v>198.69</v>
      </c>
      <c r="G3092" s="140">
        <v>9</v>
      </c>
    </row>
    <row r="3093" spans="1:7" ht="28.8" x14ac:dyDescent="0.25">
      <c r="A3093" s="164" t="s">
        <v>6312</v>
      </c>
      <c r="B3093" s="165" t="s">
        <v>6313</v>
      </c>
      <c r="C3093" s="166" t="s">
        <v>327</v>
      </c>
      <c r="D3093" s="167">
        <v>93.44</v>
      </c>
      <c r="E3093" s="167">
        <v>13.01</v>
      </c>
      <c r="F3093" s="167">
        <v>106.45</v>
      </c>
      <c r="G3093" s="140">
        <v>9</v>
      </c>
    </row>
    <row r="3094" spans="1:7" ht="28.8" x14ac:dyDescent="0.25">
      <c r="A3094" s="164" t="s">
        <v>6314</v>
      </c>
      <c r="B3094" s="165" t="s">
        <v>6315</v>
      </c>
      <c r="C3094" s="166" t="s">
        <v>327</v>
      </c>
      <c r="D3094" s="167">
        <v>116.81</v>
      </c>
      <c r="E3094" s="167">
        <v>13.01</v>
      </c>
      <c r="F3094" s="167">
        <v>129.82</v>
      </c>
      <c r="G3094" s="140">
        <v>9</v>
      </c>
    </row>
    <row r="3095" spans="1:7" ht="28.8" x14ac:dyDescent="0.25">
      <c r="A3095" s="164" t="s">
        <v>6316</v>
      </c>
      <c r="B3095" s="165" t="s">
        <v>6317</v>
      </c>
      <c r="C3095" s="166" t="s">
        <v>327</v>
      </c>
      <c r="D3095" s="167">
        <v>179.68</v>
      </c>
      <c r="E3095" s="167">
        <v>17.350000000000001</v>
      </c>
      <c r="F3095" s="167">
        <v>197.03</v>
      </c>
      <c r="G3095" s="140">
        <v>9</v>
      </c>
    </row>
    <row r="3096" spans="1:7" ht="28.8" x14ac:dyDescent="0.25">
      <c r="A3096" s="164" t="s">
        <v>6318</v>
      </c>
      <c r="B3096" s="165" t="s">
        <v>6319</v>
      </c>
      <c r="C3096" s="166" t="s">
        <v>327</v>
      </c>
      <c r="D3096" s="167">
        <v>313.56</v>
      </c>
      <c r="E3096" s="167">
        <v>17.350000000000001</v>
      </c>
      <c r="F3096" s="167">
        <v>330.91</v>
      </c>
      <c r="G3096" s="140">
        <v>9</v>
      </c>
    </row>
    <row r="3097" spans="1:7" ht="28.8" x14ac:dyDescent="0.25">
      <c r="A3097" s="164" t="s">
        <v>6320</v>
      </c>
      <c r="B3097" s="165" t="s">
        <v>6321</v>
      </c>
      <c r="C3097" s="166" t="s">
        <v>327</v>
      </c>
      <c r="D3097" s="167">
        <v>63.48</v>
      </c>
      <c r="E3097" s="167">
        <v>13.01</v>
      </c>
      <c r="F3097" s="167">
        <v>76.489999999999995</v>
      </c>
      <c r="G3097" s="140">
        <v>9</v>
      </c>
    </row>
    <row r="3098" spans="1:7" ht="28.8" x14ac:dyDescent="0.25">
      <c r="A3098" s="164" t="s">
        <v>6322</v>
      </c>
      <c r="B3098" s="165" t="s">
        <v>6323</v>
      </c>
      <c r="C3098" s="166" t="s">
        <v>327</v>
      </c>
      <c r="D3098" s="167">
        <v>75.75</v>
      </c>
      <c r="E3098" s="167">
        <v>13.01</v>
      </c>
      <c r="F3098" s="167">
        <v>88.76</v>
      </c>
      <c r="G3098" s="140">
        <v>9</v>
      </c>
    </row>
    <row r="3099" spans="1:7" ht="28.8" x14ac:dyDescent="0.25">
      <c r="A3099" s="164" t="s">
        <v>6324</v>
      </c>
      <c r="B3099" s="165" t="s">
        <v>6325</v>
      </c>
      <c r="C3099" s="166" t="s">
        <v>327</v>
      </c>
      <c r="D3099" s="167">
        <v>91.02</v>
      </c>
      <c r="E3099" s="167">
        <v>17.350000000000001</v>
      </c>
      <c r="F3099" s="167">
        <v>108.37</v>
      </c>
      <c r="G3099" s="140">
        <v>9</v>
      </c>
    </row>
    <row r="3100" spans="1:7" ht="28.8" x14ac:dyDescent="0.25">
      <c r="A3100" s="164" t="s">
        <v>6326</v>
      </c>
      <c r="B3100" s="165" t="s">
        <v>6327</v>
      </c>
      <c r="C3100" s="166" t="s">
        <v>327</v>
      </c>
      <c r="D3100" s="167">
        <v>127.76</v>
      </c>
      <c r="E3100" s="167">
        <v>17.350000000000001</v>
      </c>
      <c r="F3100" s="167">
        <v>145.11000000000001</v>
      </c>
      <c r="G3100" s="140">
        <v>9</v>
      </c>
    </row>
    <row r="3101" spans="1:7" x14ac:dyDescent="0.25">
      <c r="A3101" s="164" t="s">
        <v>6328</v>
      </c>
      <c r="B3101" s="165" t="s">
        <v>6329</v>
      </c>
      <c r="C3101" s="166" t="s">
        <v>327</v>
      </c>
      <c r="D3101" s="167">
        <v>50.63</v>
      </c>
      <c r="E3101" s="167">
        <v>13.01</v>
      </c>
      <c r="F3101" s="167">
        <v>63.64</v>
      </c>
      <c r="G3101" s="140">
        <v>9</v>
      </c>
    </row>
    <row r="3102" spans="1:7" x14ac:dyDescent="0.25">
      <c r="A3102" s="164" t="s">
        <v>6330</v>
      </c>
      <c r="B3102" s="165" t="s">
        <v>6331</v>
      </c>
      <c r="C3102" s="166" t="s">
        <v>327</v>
      </c>
      <c r="D3102" s="167">
        <v>64.87</v>
      </c>
      <c r="E3102" s="167">
        <v>17.350000000000001</v>
      </c>
      <c r="F3102" s="167">
        <v>82.22</v>
      </c>
      <c r="G3102" s="140">
        <v>9</v>
      </c>
    </row>
    <row r="3103" spans="1:7" ht="28.8" x14ac:dyDescent="0.25">
      <c r="A3103" s="164" t="s">
        <v>6332</v>
      </c>
      <c r="B3103" s="165" t="s">
        <v>6333</v>
      </c>
      <c r="C3103" s="166" t="s">
        <v>327</v>
      </c>
      <c r="D3103" s="167">
        <v>116.44</v>
      </c>
      <c r="E3103" s="167">
        <v>13.01</v>
      </c>
      <c r="F3103" s="167">
        <v>129.44999999999999</v>
      </c>
      <c r="G3103" s="140">
        <v>9</v>
      </c>
    </row>
    <row r="3104" spans="1:7" ht="28.8" x14ac:dyDescent="0.25">
      <c r="A3104" s="164" t="s">
        <v>6334</v>
      </c>
      <c r="B3104" s="165" t="s">
        <v>6335</v>
      </c>
      <c r="C3104" s="166" t="s">
        <v>327</v>
      </c>
      <c r="D3104" s="167">
        <v>135.12</v>
      </c>
      <c r="E3104" s="167">
        <v>17.350000000000001</v>
      </c>
      <c r="F3104" s="167">
        <v>152.47</v>
      </c>
      <c r="G3104" s="140">
        <v>9</v>
      </c>
    </row>
    <row r="3105" spans="1:7" ht="28.8" x14ac:dyDescent="0.25">
      <c r="A3105" s="164" t="s">
        <v>6336</v>
      </c>
      <c r="B3105" s="165" t="s">
        <v>6337</v>
      </c>
      <c r="C3105" s="166" t="s">
        <v>327</v>
      </c>
      <c r="D3105" s="167">
        <v>165.41</v>
      </c>
      <c r="E3105" s="167">
        <v>17.350000000000001</v>
      </c>
      <c r="F3105" s="167">
        <v>182.76</v>
      </c>
      <c r="G3105" s="140">
        <v>9</v>
      </c>
    </row>
    <row r="3106" spans="1:7" ht="28.8" x14ac:dyDescent="0.25">
      <c r="A3106" s="164" t="s">
        <v>6338</v>
      </c>
      <c r="B3106" s="165" t="s">
        <v>6339</v>
      </c>
      <c r="C3106" s="166" t="s">
        <v>327</v>
      </c>
      <c r="D3106" s="167">
        <v>152.76</v>
      </c>
      <c r="E3106" s="167">
        <v>17.350000000000001</v>
      </c>
      <c r="F3106" s="167">
        <v>170.11</v>
      </c>
      <c r="G3106" s="140">
        <v>9</v>
      </c>
    </row>
    <row r="3107" spans="1:7" ht="28.8" x14ac:dyDescent="0.25">
      <c r="A3107" s="164" t="s">
        <v>6340</v>
      </c>
      <c r="B3107" s="165" t="s">
        <v>6341</v>
      </c>
      <c r="C3107" s="166" t="s">
        <v>327</v>
      </c>
      <c r="D3107" s="167">
        <v>172.9</v>
      </c>
      <c r="E3107" s="167">
        <v>17.350000000000001</v>
      </c>
      <c r="F3107" s="167">
        <v>190.25</v>
      </c>
      <c r="G3107" s="140">
        <v>9</v>
      </c>
    </row>
    <row r="3108" spans="1:7" ht="28.8" x14ac:dyDescent="0.25">
      <c r="A3108" s="164" t="s">
        <v>6342</v>
      </c>
      <c r="B3108" s="165" t="s">
        <v>6343</v>
      </c>
      <c r="C3108" s="166" t="s">
        <v>327</v>
      </c>
      <c r="D3108" s="167">
        <v>208.9</v>
      </c>
      <c r="E3108" s="167">
        <v>17.350000000000001</v>
      </c>
      <c r="F3108" s="167">
        <v>226.25</v>
      </c>
      <c r="G3108" s="140">
        <v>9</v>
      </c>
    </row>
    <row r="3109" spans="1:7" ht="28.8" x14ac:dyDescent="0.25">
      <c r="A3109" s="164" t="s">
        <v>6344</v>
      </c>
      <c r="B3109" s="165" t="s">
        <v>6345</v>
      </c>
      <c r="C3109" s="166" t="s">
        <v>327</v>
      </c>
      <c r="D3109" s="167">
        <v>291.43</v>
      </c>
      <c r="E3109" s="167">
        <v>21.69</v>
      </c>
      <c r="F3109" s="167">
        <v>313.12</v>
      </c>
      <c r="G3109" s="140">
        <v>9</v>
      </c>
    </row>
    <row r="3110" spans="1:7" ht="28.8" x14ac:dyDescent="0.25">
      <c r="A3110" s="164" t="s">
        <v>6346</v>
      </c>
      <c r="B3110" s="165" t="s">
        <v>6347</v>
      </c>
      <c r="C3110" s="166" t="s">
        <v>327</v>
      </c>
      <c r="D3110" s="167">
        <v>260.43</v>
      </c>
      <c r="E3110" s="167">
        <v>17.350000000000001</v>
      </c>
      <c r="F3110" s="167">
        <v>277.77999999999997</v>
      </c>
      <c r="G3110" s="140">
        <v>9</v>
      </c>
    </row>
    <row r="3111" spans="1:7" ht="28.8" x14ac:dyDescent="0.25">
      <c r="A3111" s="164" t="s">
        <v>6348</v>
      </c>
      <c r="B3111" s="165" t="s">
        <v>6349</v>
      </c>
      <c r="C3111" s="166" t="s">
        <v>327</v>
      </c>
      <c r="D3111" s="167">
        <v>111.99</v>
      </c>
      <c r="E3111" s="167">
        <v>13.01</v>
      </c>
      <c r="F3111" s="167">
        <v>125</v>
      </c>
      <c r="G3111" s="140">
        <v>9</v>
      </c>
    </row>
    <row r="3112" spans="1:7" ht="28.8" x14ac:dyDescent="0.25">
      <c r="A3112" s="164" t="s">
        <v>6350</v>
      </c>
      <c r="B3112" s="165" t="s">
        <v>6351</v>
      </c>
      <c r="C3112" s="166" t="s">
        <v>327</v>
      </c>
      <c r="D3112" s="167">
        <v>135.27000000000001</v>
      </c>
      <c r="E3112" s="167">
        <v>17.350000000000001</v>
      </c>
      <c r="F3112" s="167">
        <v>152.62</v>
      </c>
      <c r="G3112" s="140">
        <v>9</v>
      </c>
    </row>
    <row r="3113" spans="1:7" ht="28.8" x14ac:dyDescent="0.25">
      <c r="A3113" s="164" t="s">
        <v>6352</v>
      </c>
      <c r="B3113" s="165" t="s">
        <v>6353</v>
      </c>
      <c r="C3113" s="166" t="s">
        <v>327</v>
      </c>
      <c r="D3113" s="167">
        <v>156.96</v>
      </c>
      <c r="E3113" s="167">
        <v>17.350000000000001</v>
      </c>
      <c r="F3113" s="167">
        <v>174.31</v>
      </c>
      <c r="G3113" s="140">
        <v>9</v>
      </c>
    </row>
    <row r="3114" spans="1:7" ht="28.8" x14ac:dyDescent="0.25">
      <c r="A3114" s="164" t="s">
        <v>6354</v>
      </c>
      <c r="B3114" s="165" t="s">
        <v>6355</v>
      </c>
      <c r="C3114" s="166" t="s">
        <v>327</v>
      </c>
      <c r="D3114" s="167">
        <v>165.96</v>
      </c>
      <c r="E3114" s="167">
        <v>17.350000000000001</v>
      </c>
      <c r="F3114" s="167">
        <v>183.31</v>
      </c>
      <c r="G3114" s="140">
        <v>9</v>
      </c>
    </row>
    <row r="3115" spans="1:7" ht="28.8" x14ac:dyDescent="0.25">
      <c r="A3115" s="164" t="s">
        <v>6356</v>
      </c>
      <c r="B3115" s="165" t="s">
        <v>6357</v>
      </c>
      <c r="C3115" s="166" t="s">
        <v>327</v>
      </c>
      <c r="D3115" s="167">
        <v>173.9</v>
      </c>
      <c r="E3115" s="167">
        <v>17.350000000000001</v>
      </c>
      <c r="F3115" s="167">
        <v>191.25</v>
      </c>
      <c r="G3115" s="140">
        <v>9</v>
      </c>
    </row>
    <row r="3116" spans="1:7" ht="28.8" x14ac:dyDescent="0.25">
      <c r="A3116" s="164" t="s">
        <v>6358</v>
      </c>
      <c r="B3116" s="165" t="s">
        <v>6359</v>
      </c>
      <c r="C3116" s="166" t="s">
        <v>327</v>
      </c>
      <c r="D3116" s="167">
        <v>214.14</v>
      </c>
      <c r="E3116" s="167">
        <v>17.350000000000001</v>
      </c>
      <c r="F3116" s="167">
        <v>231.49</v>
      </c>
      <c r="G3116" s="140">
        <v>9</v>
      </c>
    </row>
    <row r="3117" spans="1:7" ht="28.8" x14ac:dyDescent="0.25">
      <c r="A3117" s="164" t="s">
        <v>6360</v>
      </c>
      <c r="B3117" s="165" t="s">
        <v>6361</v>
      </c>
      <c r="C3117" s="166" t="s">
        <v>327</v>
      </c>
      <c r="D3117" s="167">
        <v>41.29</v>
      </c>
      <c r="E3117" s="167">
        <v>17.350000000000001</v>
      </c>
      <c r="F3117" s="167">
        <v>58.64</v>
      </c>
      <c r="G3117" s="140">
        <v>9</v>
      </c>
    </row>
    <row r="3118" spans="1:7" ht="28.8" x14ac:dyDescent="0.25">
      <c r="A3118" s="164" t="s">
        <v>6362</v>
      </c>
      <c r="B3118" s="165" t="s">
        <v>6363</v>
      </c>
      <c r="C3118" s="166" t="s">
        <v>327</v>
      </c>
      <c r="D3118" s="167">
        <v>49.23</v>
      </c>
      <c r="E3118" s="167">
        <v>17.350000000000001</v>
      </c>
      <c r="F3118" s="167">
        <v>66.58</v>
      </c>
      <c r="G3118" s="140">
        <v>9</v>
      </c>
    </row>
    <row r="3119" spans="1:7" ht="28.8" x14ac:dyDescent="0.25">
      <c r="A3119" s="164" t="s">
        <v>6364</v>
      </c>
      <c r="B3119" s="165" t="s">
        <v>6365</v>
      </c>
      <c r="C3119" s="166" t="s">
        <v>327</v>
      </c>
      <c r="D3119" s="167">
        <v>133.4</v>
      </c>
      <c r="E3119" s="167">
        <v>21.69</v>
      </c>
      <c r="F3119" s="167">
        <v>155.09</v>
      </c>
      <c r="G3119" s="140">
        <v>9</v>
      </c>
    </row>
    <row r="3120" spans="1:7" x14ac:dyDescent="0.25">
      <c r="A3120" s="164" t="s">
        <v>6366</v>
      </c>
      <c r="B3120" s="165" t="s">
        <v>6367</v>
      </c>
      <c r="C3120" s="166"/>
      <c r="D3120" s="167"/>
      <c r="E3120" s="167"/>
      <c r="F3120" s="167"/>
      <c r="G3120" s="140">
        <v>5</v>
      </c>
    </row>
    <row r="3121" spans="1:7" x14ac:dyDescent="0.25">
      <c r="A3121" s="164" t="s">
        <v>6368</v>
      </c>
      <c r="B3121" s="165" t="s">
        <v>6369</v>
      </c>
      <c r="C3121" s="166" t="s">
        <v>437</v>
      </c>
      <c r="D3121" s="167">
        <v>76.94</v>
      </c>
      <c r="E3121" s="167">
        <v>14.31</v>
      </c>
      <c r="F3121" s="167">
        <v>91.25</v>
      </c>
      <c r="G3121" s="140">
        <v>9</v>
      </c>
    </row>
    <row r="3122" spans="1:7" x14ac:dyDescent="0.25">
      <c r="A3122" s="164" t="s">
        <v>6370</v>
      </c>
      <c r="B3122" s="165" t="s">
        <v>6371</v>
      </c>
      <c r="C3122" s="166" t="s">
        <v>437</v>
      </c>
      <c r="D3122" s="167">
        <v>114.64</v>
      </c>
      <c r="E3122" s="167">
        <v>15.61</v>
      </c>
      <c r="F3122" s="167">
        <v>130.25</v>
      </c>
      <c r="G3122" s="140">
        <v>9</v>
      </c>
    </row>
    <row r="3123" spans="1:7" x14ac:dyDescent="0.25">
      <c r="A3123" s="164" t="s">
        <v>6372</v>
      </c>
      <c r="B3123" s="165" t="s">
        <v>6373</v>
      </c>
      <c r="C3123" s="166" t="s">
        <v>437</v>
      </c>
      <c r="D3123" s="167">
        <v>130.08000000000001</v>
      </c>
      <c r="E3123" s="167">
        <v>19.52</v>
      </c>
      <c r="F3123" s="167">
        <v>149.6</v>
      </c>
      <c r="G3123" s="140">
        <v>9</v>
      </c>
    </row>
    <row r="3124" spans="1:7" x14ac:dyDescent="0.25">
      <c r="A3124" s="164" t="s">
        <v>6374</v>
      </c>
      <c r="B3124" s="165" t="s">
        <v>6375</v>
      </c>
      <c r="C3124" s="166" t="s">
        <v>437</v>
      </c>
      <c r="D3124" s="167">
        <v>225.05</v>
      </c>
      <c r="E3124" s="167">
        <v>22.12</v>
      </c>
      <c r="F3124" s="167">
        <v>247.17</v>
      </c>
      <c r="G3124" s="140">
        <v>9</v>
      </c>
    </row>
    <row r="3125" spans="1:7" x14ac:dyDescent="0.25">
      <c r="A3125" s="164" t="s">
        <v>6376</v>
      </c>
      <c r="B3125" s="165" t="s">
        <v>6377</v>
      </c>
      <c r="C3125" s="166" t="s">
        <v>437</v>
      </c>
      <c r="D3125" s="167">
        <v>272.98</v>
      </c>
      <c r="E3125" s="167">
        <v>22.12</v>
      </c>
      <c r="F3125" s="167">
        <v>295.10000000000002</v>
      </c>
      <c r="G3125" s="140">
        <v>9</v>
      </c>
    </row>
    <row r="3126" spans="1:7" x14ac:dyDescent="0.25">
      <c r="A3126" s="164" t="s">
        <v>6378</v>
      </c>
      <c r="B3126" s="165" t="s">
        <v>6379</v>
      </c>
      <c r="C3126" s="166" t="s">
        <v>437</v>
      </c>
      <c r="D3126" s="167">
        <v>336.78</v>
      </c>
      <c r="E3126" s="167">
        <v>29.92</v>
      </c>
      <c r="F3126" s="167">
        <v>366.7</v>
      </c>
      <c r="G3126" s="140">
        <v>9</v>
      </c>
    </row>
    <row r="3127" spans="1:7" x14ac:dyDescent="0.25">
      <c r="A3127" s="164" t="s">
        <v>6380</v>
      </c>
      <c r="B3127" s="165" t="s">
        <v>6381</v>
      </c>
      <c r="C3127" s="166" t="s">
        <v>437</v>
      </c>
      <c r="D3127" s="167">
        <v>452.64</v>
      </c>
      <c r="E3127" s="167">
        <v>35.130000000000003</v>
      </c>
      <c r="F3127" s="167">
        <v>487.77</v>
      </c>
      <c r="G3127" s="140">
        <v>9</v>
      </c>
    </row>
    <row r="3128" spans="1:7" x14ac:dyDescent="0.25">
      <c r="A3128" s="164" t="s">
        <v>6382</v>
      </c>
      <c r="B3128" s="165" t="s">
        <v>6383</v>
      </c>
      <c r="C3128" s="166" t="s">
        <v>437</v>
      </c>
      <c r="D3128" s="167">
        <v>573.70000000000005</v>
      </c>
      <c r="E3128" s="167">
        <v>37.74</v>
      </c>
      <c r="F3128" s="167">
        <v>611.44000000000005</v>
      </c>
      <c r="G3128" s="140">
        <v>9</v>
      </c>
    </row>
    <row r="3129" spans="1:7" x14ac:dyDescent="0.25">
      <c r="A3129" s="164" t="s">
        <v>6384</v>
      </c>
      <c r="B3129" s="165" t="s">
        <v>6385</v>
      </c>
      <c r="C3129" s="166" t="s">
        <v>437</v>
      </c>
      <c r="D3129" s="167">
        <v>761.48</v>
      </c>
      <c r="E3129" s="167">
        <v>42.93</v>
      </c>
      <c r="F3129" s="167">
        <v>804.41</v>
      </c>
      <c r="G3129" s="140">
        <v>9</v>
      </c>
    </row>
    <row r="3130" spans="1:7" x14ac:dyDescent="0.25">
      <c r="A3130" s="164" t="s">
        <v>6386</v>
      </c>
      <c r="B3130" s="165" t="s">
        <v>6387</v>
      </c>
      <c r="C3130" s="166" t="s">
        <v>437</v>
      </c>
      <c r="D3130" s="167">
        <v>80.319999999999993</v>
      </c>
      <c r="E3130" s="167">
        <v>15.61</v>
      </c>
      <c r="F3130" s="167">
        <v>95.93</v>
      </c>
      <c r="G3130" s="140">
        <v>9</v>
      </c>
    </row>
    <row r="3131" spans="1:7" x14ac:dyDescent="0.25">
      <c r="A3131" s="164" t="s">
        <v>6388</v>
      </c>
      <c r="B3131" s="165" t="s">
        <v>6389</v>
      </c>
      <c r="C3131" s="166" t="s">
        <v>437</v>
      </c>
      <c r="D3131" s="167">
        <v>94.75</v>
      </c>
      <c r="E3131" s="167">
        <v>19.52</v>
      </c>
      <c r="F3131" s="167">
        <v>114.27</v>
      </c>
      <c r="G3131" s="140">
        <v>9</v>
      </c>
    </row>
    <row r="3132" spans="1:7" x14ac:dyDescent="0.25">
      <c r="A3132" s="164" t="s">
        <v>6390</v>
      </c>
      <c r="B3132" s="165" t="s">
        <v>6391</v>
      </c>
      <c r="C3132" s="166" t="s">
        <v>437</v>
      </c>
      <c r="D3132" s="167">
        <v>155.96</v>
      </c>
      <c r="E3132" s="167">
        <v>22.12</v>
      </c>
      <c r="F3132" s="167">
        <v>178.08</v>
      </c>
      <c r="G3132" s="140">
        <v>9</v>
      </c>
    </row>
    <row r="3133" spans="1:7" x14ac:dyDescent="0.25">
      <c r="A3133" s="164" t="s">
        <v>6392</v>
      </c>
      <c r="B3133" s="165" t="s">
        <v>6393</v>
      </c>
      <c r="C3133" s="166" t="s">
        <v>437</v>
      </c>
      <c r="D3133" s="167">
        <v>215.47</v>
      </c>
      <c r="E3133" s="167">
        <v>22.12</v>
      </c>
      <c r="F3133" s="167">
        <v>237.59</v>
      </c>
      <c r="G3133" s="140">
        <v>9</v>
      </c>
    </row>
    <row r="3134" spans="1:7" x14ac:dyDescent="0.25">
      <c r="A3134" s="164" t="s">
        <v>6394</v>
      </c>
      <c r="B3134" s="165" t="s">
        <v>6395</v>
      </c>
      <c r="C3134" s="166" t="s">
        <v>437</v>
      </c>
      <c r="D3134" s="167">
        <v>279.39</v>
      </c>
      <c r="E3134" s="167">
        <v>29.92</v>
      </c>
      <c r="F3134" s="167">
        <v>309.31</v>
      </c>
      <c r="G3134" s="140">
        <v>9</v>
      </c>
    </row>
    <row r="3135" spans="1:7" x14ac:dyDescent="0.25">
      <c r="A3135" s="164" t="s">
        <v>6396</v>
      </c>
      <c r="B3135" s="165" t="s">
        <v>6397</v>
      </c>
      <c r="C3135" s="166" t="s">
        <v>437</v>
      </c>
      <c r="D3135" s="167">
        <v>351.59</v>
      </c>
      <c r="E3135" s="167">
        <v>35.130000000000003</v>
      </c>
      <c r="F3135" s="167">
        <v>386.72</v>
      </c>
      <c r="G3135" s="140">
        <v>9</v>
      </c>
    </row>
    <row r="3136" spans="1:7" x14ac:dyDescent="0.25">
      <c r="A3136" s="164" t="s">
        <v>6398</v>
      </c>
      <c r="B3136" s="165" t="s">
        <v>6399</v>
      </c>
      <c r="C3136" s="166"/>
      <c r="D3136" s="167"/>
      <c r="E3136" s="167"/>
      <c r="F3136" s="167"/>
      <c r="G3136" s="140">
        <v>5</v>
      </c>
    </row>
    <row r="3137" spans="1:7" x14ac:dyDescent="0.25">
      <c r="A3137" s="164" t="s">
        <v>6400</v>
      </c>
      <c r="B3137" s="165" t="s">
        <v>6401</v>
      </c>
      <c r="C3137" s="166" t="s">
        <v>437</v>
      </c>
      <c r="D3137" s="167">
        <v>67.47</v>
      </c>
      <c r="E3137" s="167">
        <v>28.69</v>
      </c>
      <c r="F3137" s="167">
        <v>96.16</v>
      </c>
      <c r="G3137" s="140">
        <v>9</v>
      </c>
    </row>
    <row r="3138" spans="1:7" x14ac:dyDescent="0.25">
      <c r="A3138" s="164" t="s">
        <v>6402</v>
      </c>
      <c r="B3138" s="165" t="s">
        <v>6403</v>
      </c>
      <c r="C3138" s="166" t="s">
        <v>437</v>
      </c>
      <c r="D3138" s="167">
        <v>84.25</v>
      </c>
      <c r="E3138" s="167">
        <v>33.29</v>
      </c>
      <c r="F3138" s="167">
        <v>117.54</v>
      </c>
      <c r="G3138" s="140">
        <v>9</v>
      </c>
    </row>
    <row r="3139" spans="1:7" x14ac:dyDescent="0.25">
      <c r="A3139" s="164" t="s">
        <v>6404</v>
      </c>
      <c r="B3139" s="165" t="s">
        <v>6405</v>
      </c>
      <c r="C3139" s="166" t="s">
        <v>437</v>
      </c>
      <c r="D3139" s="167">
        <v>64.459999999999994</v>
      </c>
      <c r="E3139" s="167">
        <v>28.69</v>
      </c>
      <c r="F3139" s="167">
        <v>93.15</v>
      </c>
      <c r="G3139" s="140">
        <v>9</v>
      </c>
    </row>
    <row r="3140" spans="1:7" x14ac:dyDescent="0.25">
      <c r="A3140" s="164" t="s">
        <v>6406</v>
      </c>
      <c r="B3140" s="165" t="s">
        <v>6407</v>
      </c>
      <c r="C3140" s="166" t="s">
        <v>437</v>
      </c>
      <c r="D3140" s="167">
        <v>81.69</v>
      </c>
      <c r="E3140" s="167">
        <v>33.29</v>
      </c>
      <c r="F3140" s="167">
        <v>114.98</v>
      </c>
      <c r="G3140" s="140">
        <v>9</v>
      </c>
    </row>
    <row r="3141" spans="1:7" x14ac:dyDescent="0.25">
      <c r="A3141" s="164" t="s">
        <v>6408</v>
      </c>
      <c r="B3141" s="165" t="s">
        <v>6409</v>
      </c>
      <c r="C3141" s="166" t="s">
        <v>437</v>
      </c>
      <c r="D3141" s="167">
        <v>114.17</v>
      </c>
      <c r="E3141" s="167">
        <v>41.11</v>
      </c>
      <c r="F3141" s="167">
        <v>155.28</v>
      </c>
      <c r="G3141" s="140">
        <v>9</v>
      </c>
    </row>
    <row r="3142" spans="1:7" x14ac:dyDescent="0.25">
      <c r="A3142" s="164" t="s">
        <v>6410</v>
      </c>
      <c r="B3142" s="165" t="s">
        <v>6411</v>
      </c>
      <c r="C3142" s="166" t="s">
        <v>437</v>
      </c>
      <c r="D3142" s="167">
        <v>186.19</v>
      </c>
      <c r="E3142" s="167">
        <v>46.79</v>
      </c>
      <c r="F3142" s="167">
        <v>232.98</v>
      </c>
      <c r="G3142" s="140">
        <v>9</v>
      </c>
    </row>
    <row r="3143" spans="1:7" x14ac:dyDescent="0.25">
      <c r="A3143" s="164" t="s">
        <v>6412</v>
      </c>
      <c r="B3143" s="165" t="s">
        <v>6413</v>
      </c>
      <c r="C3143" s="166" t="s">
        <v>437</v>
      </c>
      <c r="D3143" s="167">
        <v>361.89</v>
      </c>
      <c r="E3143" s="167">
        <v>60.29</v>
      </c>
      <c r="F3143" s="167">
        <v>422.18</v>
      </c>
      <c r="G3143" s="140">
        <v>9</v>
      </c>
    </row>
    <row r="3144" spans="1:7" x14ac:dyDescent="0.25">
      <c r="A3144" s="164" t="s">
        <v>6414</v>
      </c>
      <c r="B3144" s="165" t="s">
        <v>6415</v>
      </c>
      <c r="C3144" s="166" t="s">
        <v>437</v>
      </c>
      <c r="D3144" s="167">
        <v>537.5</v>
      </c>
      <c r="E3144" s="167">
        <v>75.930000000000007</v>
      </c>
      <c r="F3144" s="167">
        <v>613.42999999999995</v>
      </c>
      <c r="G3144" s="140">
        <v>9</v>
      </c>
    </row>
    <row r="3145" spans="1:7" x14ac:dyDescent="0.25">
      <c r="A3145" s="164" t="s">
        <v>6416</v>
      </c>
      <c r="B3145" s="165" t="s">
        <v>6417</v>
      </c>
      <c r="C3145" s="166" t="s">
        <v>437</v>
      </c>
      <c r="D3145" s="167">
        <v>807.1</v>
      </c>
      <c r="E3145" s="167">
        <v>113.52</v>
      </c>
      <c r="F3145" s="167">
        <v>920.62</v>
      </c>
      <c r="G3145" s="140">
        <v>9</v>
      </c>
    </row>
    <row r="3146" spans="1:7" x14ac:dyDescent="0.25">
      <c r="A3146" s="164" t="s">
        <v>6418</v>
      </c>
      <c r="B3146" s="165" t="s">
        <v>6419</v>
      </c>
      <c r="C3146" s="166" t="s">
        <v>437</v>
      </c>
      <c r="D3146" s="167">
        <v>185.69</v>
      </c>
      <c r="E3146" s="167">
        <v>46.79</v>
      </c>
      <c r="F3146" s="167">
        <v>232.48</v>
      </c>
      <c r="G3146" s="140">
        <v>9</v>
      </c>
    </row>
    <row r="3147" spans="1:7" x14ac:dyDescent="0.25">
      <c r="A3147" s="164" t="s">
        <v>6420</v>
      </c>
      <c r="B3147" s="165" t="s">
        <v>6421</v>
      </c>
      <c r="C3147" s="166" t="s">
        <v>437</v>
      </c>
      <c r="D3147" s="167">
        <v>384.24</v>
      </c>
      <c r="E3147" s="167">
        <v>60.29</v>
      </c>
      <c r="F3147" s="167">
        <v>444.53</v>
      </c>
      <c r="G3147" s="140">
        <v>9</v>
      </c>
    </row>
    <row r="3148" spans="1:7" x14ac:dyDescent="0.25">
      <c r="A3148" s="164" t="s">
        <v>6422</v>
      </c>
      <c r="B3148" s="165" t="s">
        <v>6423</v>
      </c>
      <c r="C3148" s="166" t="s">
        <v>437</v>
      </c>
      <c r="D3148" s="167">
        <v>540.01</v>
      </c>
      <c r="E3148" s="167">
        <v>75.930000000000007</v>
      </c>
      <c r="F3148" s="167">
        <v>615.94000000000005</v>
      </c>
      <c r="G3148" s="140">
        <v>9</v>
      </c>
    </row>
    <row r="3149" spans="1:7" x14ac:dyDescent="0.25">
      <c r="A3149" s="164" t="s">
        <v>6424</v>
      </c>
      <c r="B3149" s="165" t="s">
        <v>6425</v>
      </c>
      <c r="C3149" s="166" t="s">
        <v>437</v>
      </c>
      <c r="D3149" s="167">
        <v>260.27999999999997</v>
      </c>
      <c r="E3149" s="167">
        <v>46.79</v>
      </c>
      <c r="F3149" s="167">
        <v>307.07</v>
      </c>
      <c r="G3149" s="140">
        <v>9</v>
      </c>
    </row>
    <row r="3150" spans="1:7" x14ac:dyDescent="0.25">
      <c r="A3150" s="164" t="s">
        <v>6426</v>
      </c>
      <c r="B3150" s="165" t="s">
        <v>6427</v>
      </c>
      <c r="C3150" s="166" t="s">
        <v>437</v>
      </c>
      <c r="D3150" s="167">
        <v>463.74</v>
      </c>
      <c r="E3150" s="167">
        <v>60.29</v>
      </c>
      <c r="F3150" s="167">
        <v>524.03</v>
      </c>
      <c r="G3150" s="140">
        <v>9</v>
      </c>
    </row>
    <row r="3151" spans="1:7" x14ac:dyDescent="0.25">
      <c r="A3151" s="164" t="s">
        <v>6428</v>
      </c>
      <c r="B3151" s="165" t="s">
        <v>6429</v>
      </c>
      <c r="C3151" s="166" t="s">
        <v>437</v>
      </c>
      <c r="D3151" s="167">
        <v>681.11</v>
      </c>
      <c r="E3151" s="167">
        <v>75.930000000000007</v>
      </c>
      <c r="F3151" s="167">
        <v>757.04</v>
      </c>
      <c r="G3151" s="140">
        <v>9</v>
      </c>
    </row>
    <row r="3152" spans="1:7" x14ac:dyDescent="0.25">
      <c r="A3152" s="164" t="s">
        <v>6430</v>
      </c>
      <c r="B3152" s="165" t="s">
        <v>6431</v>
      </c>
      <c r="C3152" s="166" t="s">
        <v>437</v>
      </c>
      <c r="D3152" s="167">
        <v>33.74</v>
      </c>
      <c r="E3152" s="167">
        <v>27.78</v>
      </c>
      <c r="F3152" s="167">
        <v>61.52</v>
      </c>
      <c r="G3152" s="140">
        <v>9</v>
      </c>
    </row>
    <row r="3153" spans="1:7" x14ac:dyDescent="0.25">
      <c r="A3153" s="164" t="s">
        <v>6432</v>
      </c>
      <c r="B3153" s="165" t="s">
        <v>6433</v>
      </c>
      <c r="C3153" s="166" t="s">
        <v>437</v>
      </c>
      <c r="D3153" s="167">
        <v>42.82</v>
      </c>
      <c r="E3153" s="167">
        <v>35.4</v>
      </c>
      <c r="F3153" s="167">
        <v>78.22</v>
      </c>
      <c r="G3153" s="140">
        <v>9</v>
      </c>
    </row>
    <row r="3154" spans="1:7" x14ac:dyDescent="0.25">
      <c r="A3154" s="164" t="s">
        <v>6434</v>
      </c>
      <c r="B3154" s="165" t="s">
        <v>6435</v>
      </c>
      <c r="C3154" s="166" t="s">
        <v>437</v>
      </c>
      <c r="D3154" s="167">
        <v>77.94</v>
      </c>
      <c r="E3154" s="167">
        <v>59.85</v>
      </c>
      <c r="F3154" s="167">
        <v>137.79</v>
      </c>
      <c r="G3154" s="140">
        <v>9</v>
      </c>
    </row>
    <row r="3155" spans="1:7" x14ac:dyDescent="0.25">
      <c r="A3155" s="164" t="s">
        <v>6436</v>
      </c>
      <c r="B3155" s="165" t="s">
        <v>6437</v>
      </c>
      <c r="C3155" s="166" t="s">
        <v>437</v>
      </c>
      <c r="D3155" s="167">
        <v>1140.51</v>
      </c>
      <c r="E3155" s="167">
        <v>170.28</v>
      </c>
      <c r="F3155" s="167">
        <v>1310.79</v>
      </c>
      <c r="G3155" s="140">
        <v>9</v>
      </c>
    </row>
    <row r="3156" spans="1:7" x14ac:dyDescent="0.25">
      <c r="A3156" s="164" t="s">
        <v>6438</v>
      </c>
      <c r="B3156" s="165" t="s">
        <v>6439</v>
      </c>
      <c r="C3156" s="166" t="s">
        <v>437</v>
      </c>
      <c r="D3156" s="167">
        <v>109.55</v>
      </c>
      <c r="E3156" s="167">
        <v>33.29</v>
      </c>
      <c r="F3156" s="167">
        <v>142.84</v>
      </c>
      <c r="G3156" s="140">
        <v>9</v>
      </c>
    </row>
    <row r="3157" spans="1:7" x14ac:dyDescent="0.25">
      <c r="A3157" s="164" t="s">
        <v>6440</v>
      </c>
      <c r="B3157" s="165" t="s">
        <v>6441</v>
      </c>
      <c r="C3157" s="166" t="s">
        <v>437</v>
      </c>
      <c r="D3157" s="167">
        <v>104.81</v>
      </c>
      <c r="E3157" s="167">
        <v>33.29</v>
      </c>
      <c r="F3157" s="167">
        <v>138.1</v>
      </c>
      <c r="G3157" s="140">
        <v>9</v>
      </c>
    </row>
    <row r="3158" spans="1:7" x14ac:dyDescent="0.25">
      <c r="A3158" s="164" t="s">
        <v>6442</v>
      </c>
      <c r="B3158" s="165" t="s">
        <v>6443</v>
      </c>
      <c r="C3158" s="166" t="s">
        <v>437</v>
      </c>
      <c r="D3158" s="167">
        <v>147.15</v>
      </c>
      <c r="E3158" s="167">
        <v>33.29</v>
      </c>
      <c r="F3158" s="167">
        <v>180.44</v>
      </c>
      <c r="G3158" s="140">
        <v>9</v>
      </c>
    </row>
    <row r="3159" spans="1:7" x14ac:dyDescent="0.25">
      <c r="A3159" s="164" t="s">
        <v>6444</v>
      </c>
      <c r="B3159" s="165" t="s">
        <v>6445</v>
      </c>
      <c r="C3159" s="166" t="s">
        <v>437</v>
      </c>
      <c r="D3159" s="167">
        <v>233.33</v>
      </c>
      <c r="E3159" s="167">
        <v>52.46</v>
      </c>
      <c r="F3159" s="167">
        <v>285.79000000000002</v>
      </c>
      <c r="G3159" s="140">
        <v>9</v>
      </c>
    </row>
    <row r="3160" spans="1:7" x14ac:dyDescent="0.25">
      <c r="A3160" s="164" t="s">
        <v>6446</v>
      </c>
      <c r="B3160" s="165" t="s">
        <v>6447</v>
      </c>
      <c r="C3160" s="166" t="s">
        <v>437</v>
      </c>
      <c r="D3160" s="167">
        <v>145.43</v>
      </c>
      <c r="E3160" s="167">
        <v>41.11</v>
      </c>
      <c r="F3160" s="167">
        <v>186.54</v>
      </c>
      <c r="G3160" s="140">
        <v>9</v>
      </c>
    </row>
    <row r="3161" spans="1:7" x14ac:dyDescent="0.25">
      <c r="A3161" s="164" t="s">
        <v>6448</v>
      </c>
      <c r="B3161" s="165" t="s">
        <v>6449</v>
      </c>
      <c r="C3161" s="166" t="s">
        <v>437</v>
      </c>
      <c r="D3161" s="167">
        <v>418.15</v>
      </c>
      <c r="E3161" s="167">
        <v>68.12</v>
      </c>
      <c r="F3161" s="167">
        <v>486.27</v>
      </c>
      <c r="G3161" s="140">
        <v>9</v>
      </c>
    </row>
    <row r="3162" spans="1:7" x14ac:dyDescent="0.25">
      <c r="A3162" s="164" t="s">
        <v>6450</v>
      </c>
      <c r="B3162" s="165" t="s">
        <v>6451</v>
      </c>
      <c r="C3162" s="166" t="s">
        <v>437</v>
      </c>
      <c r="D3162" s="167">
        <v>104.7</v>
      </c>
      <c r="E3162" s="167">
        <v>28.69</v>
      </c>
      <c r="F3162" s="167">
        <v>133.38999999999999</v>
      </c>
      <c r="G3162" s="140">
        <v>9</v>
      </c>
    </row>
    <row r="3163" spans="1:7" x14ac:dyDescent="0.25">
      <c r="A3163" s="164" t="s">
        <v>6452</v>
      </c>
      <c r="B3163" s="165" t="s">
        <v>6453</v>
      </c>
      <c r="C3163" s="166" t="s">
        <v>437</v>
      </c>
      <c r="D3163" s="167">
        <v>93.23</v>
      </c>
      <c r="E3163" s="167">
        <v>28.69</v>
      </c>
      <c r="F3163" s="167">
        <v>121.92</v>
      </c>
      <c r="G3163" s="140">
        <v>9</v>
      </c>
    </row>
    <row r="3164" spans="1:7" x14ac:dyDescent="0.25">
      <c r="A3164" s="164" t="s">
        <v>6454</v>
      </c>
      <c r="B3164" s="165" t="s">
        <v>6455</v>
      </c>
      <c r="C3164" s="166" t="s">
        <v>437</v>
      </c>
      <c r="D3164" s="167">
        <v>22.82</v>
      </c>
      <c r="E3164" s="167">
        <v>10.119999999999999</v>
      </c>
      <c r="F3164" s="167">
        <v>32.94</v>
      </c>
      <c r="G3164" s="140">
        <v>9</v>
      </c>
    </row>
    <row r="3165" spans="1:7" x14ac:dyDescent="0.25">
      <c r="A3165" s="164" t="s">
        <v>6456</v>
      </c>
      <c r="B3165" s="165" t="s">
        <v>6457</v>
      </c>
      <c r="C3165" s="166"/>
      <c r="D3165" s="167"/>
      <c r="E3165" s="167"/>
      <c r="F3165" s="167"/>
      <c r="G3165" s="140">
        <v>5</v>
      </c>
    </row>
    <row r="3166" spans="1:7" ht="28.8" x14ac:dyDescent="0.25">
      <c r="A3166" s="164" t="s">
        <v>6458</v>
      </c>
      <c r="B3166" s="165" t="s">
        <v>6459</v>
      </c>
      <c r="C3166" s="166" t="s">
        <v>437</v>
      </c>
      <c r="D3166" s="167">
        <v>8.11</v>
      </c>
      <c r="E3166" s="167">
        <v>1.45</v>
      </c>
      <c r="F3166" s="167">
        <v>9.56</v>
      </c>
      <c r="G3166" s="140">
        <v>9</v>
      </c>
    </row>
    <row r="3167" spans="1:7" ht="28.8" x14ac:dyDescent="0.25">
      <c r="A3167" s="164" t="s">
        <v>6460</v>
      </c>
      <c r="B3167" s="165" t="s">
        <v>6461</v>
      </c>
      <c r="C3167" s="166" t="s">
        <v>437</v>
      </c>
      <c r="D3167" s="167">
        <v>9.18</v>
      </c>
      <c r="E3167" s="167">
        <v>1.45</v>
      </c>
      <c r="F3167" s="167">
        <v>10.63</v>
      </c>
      <c r="G3167" s="140">
        <v>9</v>
      </c>
    </row>
    <row r="3168" spans="1:7" ht="28.8" x14ac:dyDescent="0.25">
      <c r="A3168" s="164" t="s">
        <v>6462</v>
      </c>
      <c r="B3168" s="165" t="s">
        <v>6463</v>
      </c>
      <c r="C3168" s="166" t="s">
        <v>437</v>
      </c>
      <c r="D3168" s="167">
        <v>12.24</v>
      </c>
      <c r="E3168" s="167">
        <v>1.45</v>
      </c>
      <c r="F3168" s="167">
        <v>13.69</v>
      </c>
      <c r="G3168" s="140">
        <v>9</v>
      </c>
    </row>
    <row r="3169" spans="1:7" ht="28.8" x14ac:dyDescent="0.25">
      <c r="A3169" s="164" t="s">
        <v>6464</v>
      </c>
      <c r="B3169" s="165" t="s">
        <v>6465</v>
      </c>
      <c r="C3169" s="166" t="s">
        <v>437</v>
      </c>
      <c r="D3169" s="167">
        <v>27.25</v>
      </c>
      <c r="E3169" s="167">
        <v>1.45</v>
      </c>
      <c r="F3169" s="167">
        <v>28.7</v>
      </c>
      <c r="G3169" s="140">
        <v>9</v>
      </c>
    </row>
    <row r="3170" spans="1:7" ht="28.8" x14ac:dyDescent="0.25">
      <c r="A3170" s="164" t="s">
        <v>6466</v>
      </c>
      <c r="B3170" s="165" t="s">
        <v>6467</v>
      </c>
      <c r="C3170" s="166" t="s">
        <v>437</v>
      </c>
      <c r="D3170" s="167">
        <v>32.17</v>
      </c>
      <c r="E3170" s="167">
        <v>1.45</v>
      </c>
      <c r="F3170" s="167">
        <v>33.619999999999997</v>
      </c>
      <c r="G3170" s="140">
        <v>9</v>
      </c>
    </row>
    <row r="3171" spans="1:7" x14ac:dyDescent="0.25">
      <c r="A3171" s="164" t="s">
        <v>6468</v>
      </c>
      <c r="B3171" s="165" t="s">
        <v>6469</v>
      </c>
      <c r="C3171" s="166" t="s">
        <v>437</v>
      </c>
      <c r="D3171" s="167">
        <v>83.35</v>
      </c>
      <c r="E3171" s="167">
        <v>2.17</v>
      </c>
      <c r="F3171" s="167">
        <v>85.52</v>
      </c>
      <c r="G3171" s="140">
        <v>9</v>
      </c>
    </row>
    <row r="3172" spans="1:7" x14ac:dyDescent="0.25">
      <c r="A3172" s="164" t="s">
        <v>6470</v>
      </c>
      <c r="B3172" s="165" t="s">
        <v>6471</v>
      </c>
      <c r="C3172" s="166" t="s">
        <v>437</v>
      </c>
      <c r="D3172" s="167">
        <v>99.63</v>
      </c>
      <c r="E3172" s="167">
        <v>2.17</v>
      </c>
      <c r="F3172" s="167">
        <v>101.8</v>
      </c>
      <c r="G3172" s="140">
        <v>9</v>
      </c>
    </row>
    <row r="3173" spans="1:7" x14ac:dyDescent="0.25">
      <c r="A3173" s="164" t="s">
        <v>6472</v>
      </c>
      <c r="B3173" s="165" t="s">
        <v>6473</v>
      </c>
      <c r="C3173" s="166" t="s">
        <v>437</v>
      </c>
      <c r="D3173" s="167">
        <v>159.66999999999999</v>
      </c>
      <c r="E3173" s="167">
        <v>2.17</v>
      </c>
      <c r="F3173" s="167">
        <v>161.84</v>
      </c>
      <c r="G3173" s="140">
        <v>9</v>
      </c>
    </row>
    <row r="3174" spans="1:7" x14ac:dyDescent="0.25">
      <c r="A3174" s="164" t="s">
        <v>6474</v>
      </c>
      <c r="B3174" s="165" t="s">
        <v>6475</v>
      </c>
      <c r="C3174" s="166" t="s">
        <v>437</v>
      </c>
      <c r="D3174" s="167">
        <v>248.43</v>
      </c>
      <c r="E3174" s="167">
        <v>2.17</v>
      </c>
      <c r="F3174" s="167">
        <v>250.6</v>
      </c>
      <c r="G3174" s="140">
        <v>9</v>
      </c>
    </row>
    <row r="3175" spans="1:7" x14ac:dyDescent="0.25">
      <c r="A3175" s="164" t="s">
        <v>6476</v>
      </c>
      <c r="B3175" s="165" t="s">
        <v>6477</v>
      </c>
      <c r="C3175" s="166" t="s">
        <v>437</v>
      </c>
      <c r="D3175" s="167">
        <v>362.95</v>
      </c>
      <c r="E3175" s="167">
        <v>2.17</v>
      </c>
      <c r="F3175" s="167">
        <v>365.12</v>
      </c>
      <c r="G3175" s="140">
        <v>9</v>
      </c>
    </row>
    <row r="3176" spans="1:7" x14ac:dyDescent="0.25">
      <c r="A3176" s="164" t="s">
        <v>6478</v>
      </c>
      <c r="B3176" s="165" t="s">
        <v>6479</v>
      </c>
      <c r="C3176" s="166" t="s">
        <v>437</v>
      </c>
      <c r="D3176" s="167">
        <v>552.85</v>
      </c>
      <c r="E3176" s="167">
        <v>2.17</v>
      </c>
      <c r="F3176" s="167">
        <v>555.02</v>
      </c>
      <c r="G3176" s="140">
        <v>9</v>
      </c>
    </row>
    <row r="3177" spans="1:7" x14ac:dyDescent="0.25">
      <c r="A3177" s="164" t="s">
        <v>6480</v>
      </c>
      <c r="B3177" s="165" t="s">
        <v>6481</v>
      </c>
      <c r="C3177" s="166" t="s">
        <v>437</v>
      </c>
      <c r="D3177" s="167">
        <v>909.73</v>
      </c>
      <c r="E3177" s="167">
        <v>2.17</v>
      </c>
      <c r="F3177" s="167">
        <v>911.9</v>
      </c>
      <c r="G3177" s="140">
        <v>9</v>
      </c>
    </row>
    <row r="3178" spans="1:7" x14ac:dyDescent="0.25">
      <c r="A3178" s="164" t="s">
        <v>6482</v>
      </c>
      <c r="B3178" s="165" t="s">
        <v>6483</v>
      </c>
      <c r="C3178" s="166" t="s">
        <v>437</v>
      </c>
      <c r="D3178" s="167">
        <v>1176.6300000000001</v>
      </c>
      <c r="E3178" s="167">
        <v>2.17</v>
      </c>
      <c r="F3178" s="167">
        <v>1178.8</v>
      </c>
      <c r="G3178" s="140">
        <v>9</v>
      </c>
    </row>
    <row r="3179" spans="1:7" x14ac:dyDescent="0.25">
      <c r="A3179" s="164" t="s">
        <v>6484</v>
      </c>
      <c r="B3179" s="165" t="s">
        <v>6485</v>
      </c>
      <c r="C3179" s="166"/>
      <c r="D3179" s="167"/>
      <c r="E3179" s="167"/>
      <c r="F3179" s="167"/>
      <c r="G3179" s="140">
        <v>5</v>
      </c>
    </row>
    <row r="3180" spans="1:7" ht="28.8" x14ac:dyDescent="0.25">
      <c r="A3180" s="164" t="s">
        <v>6486</v>
      </c>
      <c r="B3180" s="165" t="s">
        <v>6487</v>
      </c>
      <c r="C3180" s="166" t="s">
        <v>437</v>
      </c>
      <c r="D3180" s="167">
        <v>503.77</v>
      </c>
      <c r="E3180" s="167">
        <v>30.51</v>
      </c>
      <c r="F3180" s="167">
        <v>534.28</v>
      </c>
      <c r="G3180" s="140">
        <v>9</v>
      </c>
    </row>
    <row r="3181" spans="1:7" ht="28.8" x14ac:dyDescent="0.25">
      <c r="A3181" s="164" t="s">
        <v>6488</v>
      </c>
      <c r="B3181" s="165" t="s">
        <v>6489</v>
      </c>
      <c r="C3181" s="166" t="s">
        <v>437</v>
      </c>
      <c r="D3181" s="167">
        <v>557.08000000000004</v>
      </c>
      <c r="E3181" s="167">
        <v>30.51</v>
      </c>
      <c r="F3181" s="167">
        <v>587.59</v>
      </c>
      <c r="G3181" s="140">
        <v>9</v>
      </c>
    </row>
    <row r="3182" spans="1:7" ht="28.8" x14ac:dyDescent="0.25">
      <c r="A3182" s="164" t="s">
        <v>6490</v>
      </c>
      <c r="B3182" s="165" t="s">
        <v>6491</v>
      </c>
      <c r="C3182" s="166" t="s">
        <v>437</v>
      </c>
      <c r="D3182" s="167">
        <v>727.28</v>
      </c>
      <c r="E3182" s="167">
        <v>30.51</v>
      </c>
      <c r="F3182" s="167">
        <v>757.79</v>
      </c>
      <c r="G3182" s="140">
        <v>9</v>
      </c>
    </row>
    <row r="3183" spans="1:7" ht="28.8" x14ac:dyDescent="0.25">
      <c r="A3183" s="164" t="s">
        <v>6492</v>
      </c>
      <c r="B3183" s="165" t="s">
        <v>6493</v>
      </c>
      <c r="C3183" s="166" t="s">
        <v>437</v>
      </c>
      <c r="D3183" s="167">
        <v>1023.78</v>
      </c>
      <c r="E3183" s="167">
        <v>30.51</v>
      </c>
      <c r="F3183" s="167">
        <v>1054.29</v>
      </c>
      <c r="G3183" s="140">
        <v>9</v>
      </c>
    </row>
    <row r="3184" spans="1:7" ht="28.8" x14ac:dyDescent="0.25">
      <c r="A3184" s="164" t="s">
        <v>6494</v>
      </c>
      <c r="B3184" s="165" t="s">
        <v>6495</v>
      </c>
      <c r="C3184" s="166" t="s">
        <v>437</v>
      </c>
      <c r="D3184" s="167">
        <v>890.05</v>
      </c>
      <c r="E3184" s="167">
        <v>30.51</v>
      </c>
      <c r="F3184" s="167">
        <v>920.56</v>
      </c>
      <c r="G3184" s="140">
        <v>9</v>
      </c>
    </row>
    <row r="3185" spans="1:7" ht="28.8" x14ac:dyDescent="0.25">
      <c r="A3185" s="164" t="s">
        <v>6496</v>
      </c>
      <c r="B3185" s="165" t="s">
        <v>6497</v>
      </c>
      <c r="C3185" s="166" t="s">
        <v>437</v>
      </c>
      <c r="D3185" s="167">
        <v>493.83</v>
      </c>
      <c r="E3185" s="167">
        <v>30.51</v>
      </c>
      <c r="F3185" s="167">
        <v>524.34</v>
      </c>
      <c r="G3185" s="140">
        <v>9</v>
      </c>
    </row>
    <row r="3186" spans="1:7" ht="28.8" x14ac:dyDescent="0.25">
      <c r="A3186" s="164" t="s">
        <v>6498</v>
      </c>
      <c r="B3186" s="165" t="s">
        <v>6499</v>
      </c>
      <c r="C3186" s="166" t="s">
        <v>437</v>
      </c>
      <c r="D3186" s="167">
        <v>497</v>
      </c>
      <c r="E3186" s="167">
        <v>30.51</v>
      </c>
      <c r="F3186" s="167">
        <v>527.51</v>
      </c>
      <c r="G3186" s="140">
        <v>9</v>
      </c>
    </row>
    <row r="3187" spans="1:7" ht="28.8" x14ac:dyDescent="0.25">
      <c r="A3187" s="164" t="s">
        <v>6500</v>
      </c>
      <c r="B3187" s="165" t="s">
        <v>6501</v>
      </c>
      <c r="C3187" s="166" t="s">
        <v>437</v>
      </c>
      <c r="D3187" s="167">
        <v>584</v>
      </c>
      <c r="E3187" s="167">
        <v>30.51</v>
      </c>
      <c r="F3187" s="167">
        <v>614.51</v>
      </c>
      <c r="G3187" s="140">
        <v>9</v>
      </c>
    </row>
    <row r="3188" spans="1:7" ht="28.8" x14ac:dyDescent="0.25">
      <c r="A3188" s="164" t="s">
        <v>6502</v>
      </c>
      <c r="B3188" s="165" t="s">
        <v>6503</v>
      </c>
      <c r="C3188" s="166" t="s">
        <v>437</v>
      </c>
      <c r="D3188" s="167">
        <v>748.14</v>
      </c>
      <c r="E3188" s="167">
        <v>30.51</v>
      </c>
      <c r="F3188" s="167">
        <v>778.65</v>
      </c>
      <c r="G3188" s="140">
        <v>9</v>
      </c>
    </row>
    <row r="3189" spans="1:7" ht="28.8" x14ac:dyDescent="0.25">
      <c r="A3189" s="164" t="s">
        <v>6504</v>
      </c>
      <c r="B3189" s="165" t="s">
        <v>6505</v>
      </c>
      <c r="C3189" s="166" t="s">
        <v>437</v>
      </c>
      <c r="D3189" s="167">
        <v>834.14</v>
      </c>
      <c r="E3189" s="167">
        <v>30.51</v>
      </c>
      <c r="F3189" s="167">
        <v>864.65</v>
      </c>
      <c r="G3189" s="140">
        <v>9</v>
      </c>
    </row>
    <row r="3190" spans="1:7" ht="28.8" x14ac:dyDescent="0.25">
      <c r="A3190" s="164" t="s">
        <v>6506</v>
      </c>
      <c r="B3190" s="165" t="s">
        <v>6507</v>
      </c>
      <c r="C3190" s="166" t="s">
        <v>437</v>
      </c>
      <c r="D3190" s="167">
        <v>929.91</v>
      </c>
      <c r="E3190" s="167">
        <v>30.51</v>
      </c>
      <c r="F3190" s="167">
        <v>960.42</v>
      </c>
      <c r="G3190" s="140">
        <v>9</v>
      </c>
    </row>
    <row r="3191" spans="1:7" ht="28.8" x14ac:dyDescent="0.25">
      <c r="A3191" s="164" t="s">
        <v>6508</v>
      </c>
      <c r="B3191" s="165" t="s">
        <v>6509</v>
      </c>
      <c r="C3191" s="166" t="s">
        <v>437</v>
      </c>
      <c r="D3191" s="167">
        <v>1292.72</v>
      </c>
      <c r="E3191" s="167">
        <v>30.51</v>
      </c>
      <c r="F3191" s="167">
        <v>1323.23</v>
      </c>
      <c r="G3191" s="140">
        <v>9</v>
      </c>
    </row>
    <row r="3192" spans="1:7" x14ac:dyDescent="0.25">
      <c r="A3192" s="164" t="s">
        <v>6510</v>
      </c>
      <c r="B3192" s="165" t="s">
        <v>6511</v>
      </c>
      <c r="C3192" s="166"/>
      <c r="D3192" s="167"/>
      <c r="E3192" s="167"/>
      <c r="F3192" s="167"/>
      <c r="G3192" s="140">
        <v>5</v>
      </c>
    </row>
    <row r="3193" spans="1:7" ht="28.8" x14ac:dyDescent="0.25">
      <c r="A3193" s="164" t="s">
        <v>6512</v>
      </c>
      <c r="B3193" s="165" t="s">
        <v>6513</v>
      </c>
      <c r="C3193" s="166" t="s">
        <v>437</v>
      </c>
      <c r="D3193" s="167">
        <v>151.62</v>
      </c>
      <c r="E3193" s="167">
        <v>18.3</v>
      </c>
      <c r="F3193" s="167">
        <v>169.92</v>
      </c>
      <c r="G3193" s="140">
        <v>9</v>
      </c>
    </row>
    <row r="3194" spans="1:7" ht="28.8" x14ac:dyDescent="0.25">
      <c r="A3194" s="164" t="s">
        <v>6514</v>
      </c>
      <c r="B3194" s="165" t="s">
        <v>6515</v>
      </c>
      <c r="C3194" s="166" t="s">
        <v>437</v>
      </c>
      <c r="D3194" s="167">
        <v>215.55</v>
      </c>
      <c r="E3194" s="167">
        <v>24.4</v>
      </c>
      <c r="F3194" s="167">
        <v>239.95</v>
      </c>
      <c r="G3194" s="140">
        <v>9</v>
      </c>
    </row>
    <row r="3195" spans="1:7" ht="28.8" x14ac:dyDescent="0.25">
      <c r="A3195" s="164" t="s">
        <v>6516</v>
      </c>
      <c r="B3195" s="165" t="s">
        <v>6517</v>
      </c>
      <c r="C3195" s="166" t="s">
        <v>437</v>
      </c>
      <c r="D3195" s="167">
        <v>242.15</v>
      </c>
      <c r="E3195" s="167">
        <v>24.4</v>
      </c>
      <c r="F3195" s="167">
        <v>266.55</v>
      </c>
      <c r="G3195" s="140">
        <v>9</v>
      </c>
    </row>
    <row r="3196" spans="1:7" x14ac:dyDescent="0.25">
      <c r="A3196" s="164" t="s">
        <v>6518</v>
      </c>
      <c r="B3196" s="165" t="s">
        <v>6519</v>
      </c>
      <c r="C3196" s="166"/>
      <c r="D3196" s="167"/>
      <c r="E3196" s="167"/>
      <c r="F3196" s="167"/>
      <c r="G3196" s="140">
        <v>5</v>
      </c>
    </row>
    <row r="3197" spans="1:7" ht="28.8" x14ac:dyDescent="0.25">
      <c r="A3197" s="164" t="s">
        <v>6520</v>
      </c>
      <c r="B3197" s="165" t="s">
        <v>6521</v>
      </c>
      <c r="C3197" s="166" t="s">
        <v>437</v>
      </c>
      <c r="D3197" s="167">
        <v>513.41</v>
      </c>
      <c r="E3197" s="167">
        <v>34.840000000000003</v>
      </c>
      <c r="F3197" s="167">
        <v>548.25</v>
      </c>
      <c r="G3197" s="140">
        <v>9</v>
      </c>
    </row>
    <row r="3198" spans="1:7" ht="28.8" x14ac:dyDescent="0.25">
      <c r="A3198" s="164" t="s">
        <v>6522</v>
      </c>
      <c r="B3198" s="165" t="s">
        <v>6523</v>
      </c>
      <c r="C3198" s="166" t="s">
        <v>437</v>
      </c>
      <c r="D3198" s="167">
        <v>536.27</v>
      </c>
      <c r="E3198" s="167">
        <v>34.840000000000003</v>
      </c>
      <c r="F3198" s="167">
        <v>571.11</v>
      </c>
      <c r="G3198" s="140">
        <v>9</v>
      </c>
    </row>
    <row r="3199" spans="1:7" ht="28.8" x14ac:dyDescent="0.25">
      <c r="A3199" s="164" t="s">
        <v>6524</v>
      </c>
      <c r="B3199" s="165" t="s">
        <v>6525</v>
      </c>
      <c r="C3199" s="166" t="s">
        <v>437</v>
      </c>
      <c r="D3199" s="167">
        <v>614.37</v>
      </c>
      <c r="E3199" s="167">
        <v>34.840000000000003</v>
      </c>
      <c r="F3199" s="167">
        <v>649.21</v>
      </c>
      <c r="G3199" s="140">
        <v>9</v>
      </c>
    </row>
    <row r="3200" spans="1:7" ht="28.8" x14ac:dyDescent="0.25">
      <c r="A3200" s="164" t="s">
        <v>6526</v>
      </c>
      <c r="B3200" s="165" t="s">
        <v>6527</v>
      </c>
      <c r="C3200" s="166" t="s">
        <v>437</v>
      </c>
      <c r="D3200" s="167">
        <v>735.29</v>
      </c>
      <c r="E3200" s="167">
        <v>34.840000000000003</v>
      </c>
      <c r="F3200" s="167">
        <v>770.13</v>
      </c>
      <c r="G3200" s="140">
        <v>9</v>
      </c>
    </row>
    <row r="3201" spans="1:7" ht="28.8" x14ac:dyDescent="0.25">
      <c r="A3201" s="164" t="s">
        <v>6528</v>
      </c>
      <c r="B3201" s="165" t="s">
        <v>6529</v>
      </c>
      <c r="C3201" s="166" t="s">
        <v>437</v>
      </c>
      <c r="D3201" s="167">
        <v>788.23</v>
      </c>
      <c r="E3201" s="167">
        <v>37.44</v>
      </c>
      <c r="F3201" s="167">
        <v>825.67</v>
      </c>
      <c r="G3201" s="140">
        <v>9</v>
      </c>
    </row>
    <row r="3202" spans="1:7" ht="28.8" x14ac:dyDescent="0.25">
      <c r="A3202" s="164" t="s">
        <v>6530</v>
      </c>
      <c r="B3202" s="165" t="s">
        <v>6531</v>
      </c>
      <c r="C3202" s="166" t="s">
        <v>437</v>
      </c>
      <c r="D3202" s="167">
        <v>1095.6400000000001</v>
      </c>
      <c r="E3202" s="167">
        <v>37.44</v>
      </c>
      <c r="F3202" s="167">
        <v>1133.08</v>
      </c>
      <c r="G3202" s="140">
        <v>9</v>
      </c>
    </row>
    <row r="3203" spans="1:7" x14ac:dyDescent="0.25">
      <c r="A3203" s="164" t="s">
        <v>6532</v>
      </c>
      <c r="B3203" s="165" t="s">
        <v>6533</v>
      </c>
      <c r="C3203" s="166" t="s">
        <v>327</v>
      </c>
      <c r="D3203" s="167">
        <v>110.77</v>
      </c>
      <c r="E3203" s="167">
        <v>19.079999999999998</v>
      </c>
      <c r="F3203" s="167">
        <v>129.85</v>
      </c>
      <c r="G3203" s="140">
        <v>9</v>
      </c>
    </row>
    <row r="3204" spans="1:7" x14ac:dyDescent="0.25">
      <c r="A3204" s="164" t="s">
        <v>6534</v>
      </c>
      <c r="B3204" s="165" t="s">
        <v>6535</v>
      </c>
      <c r="C3204" s="166" t="s">
        <v>327</v>
      </c>
      <c r="D3204" s="167">
        <v>146.08000000000001</v>
      </c>
      <c r="E3204" s="167">
        <v>19.079999999999998</v>
      </c>
      <c r="F3204" s="167">
        <v>165.16</v>
      </c>
      <c r="G3204" s="140">
        <v>9</v>
      </c>
    </row>
    <row r="3205" spans="1:7" x14ac:dyDescent="0.25">
      <c r="A3205" s="164" t="s">
        <v>6536</v>
      </c>
      <c r="B3205" s="165" t="s">
        <v>6537</v>
      </c>
      <c r="C3205" s="166" t="s">
        <v>327</v>
      </c>
      <c r="D3205" s="167">
        <v>175.57</v>
      </c>
      <c r="E3205" s="167">
        <v>20.82</v>
      </c>
      <c r="F3205" s="167">
        <v>196.39</v>
      </c>
      <c r="G3205" s="140">
        <v>9</v>
      </c>
    </row>
    <row r="3206" spans="1:7" x14ac:dyDescent="0.25">
      <c r="A3206" s="164" t="s">
        <v>6538</v>
      </c>
      <c r="B3206" s="165" t="s">
        <v>6539</v>
      </c>
      <c r="C3206" s="166" t="s">
        <v>327</v>
      </c>
      <c r="D3206" s="167">
        <v>268.75</v>
      </c>
      <c r="E3206" s="167">
        <v>22.55</v>
      </c>
      <c r="F3206" s="167">
        <v>291.3</v>
      </c>
      <c r="G3206" s="140">
        <v>9</v>
      </c>
    </row>
    <row r="3207" spans="1:7" x14ac:dyDescent="0.25">
      <c r="A3207" s="164" t="s">
        <v>6540</v>
      </c>
      <c r="B3207" s="165" t="s">
        <v>6541</v>
      </c>
      <c r="C3207" s="166" t="s">
        <v>327</v>
      </c>
      <c r="D3207" s="167">
        <v>341.74</v>
      </c>
      <c r="E3207" s="167">
        <v>24.29</v>
      </c>
      <c r="F3207" s="167">
        <v>366.03</v>
      </c>
      <c r="G3207" s="140">
        <v>9</v>
      </c>
    </row>
    <row r="3208" spans="1:7" x14ac:dyDescent="0.25">
      <c r="A3208" s="164" t="s">
        <v>6542</v>
      </c>
      <c r="B3208" s="165" t="s">
        <v>6543</v>
      </c>
      <c r="C3208" s="166" t="s">
        <v>327</v>
      </c>
      <c r="D3208" s="167">
        <v>499.06</v>
      </c>
      <c r="E3208" s="167">
        <v>26.02</v>
      </c>
      <c r="F3208" s="167">
        <v>525.08000000000004</v>
      </c>
      <c r="G3208" s="140">
        <v>9</v>
      </c>
    </row>
    <row r="3209" spans="1:7" x14ac:dyDescent="0.25">
      <c r="A3209" s="164" t="s">
        <v>6544</v>
      </c>
      <c r="B3209" s="165" t="s">
        <v>6545</v>
      </c>
      <c r="C3209" s="166" t="s">
        <v>327</v>
      </c>
      <c r="D3209" s="167">
        <v>643.52</v>
      </c>
      <c r="E3209" s="167">
        <v>27.76</v>
      </c>
      <c r="F3209" s="167">
        <v>671.28</v>
      </c>
      <c r="G3209" s="140">
        <v>9</v>
      </c>
    </row>
    <row r="3210" spans="1:7" ht="28.8" x14ac:dyDescent="0.25">
      <c r="A3210" s="164" t="s">
        <v>6546</v>
      </c>
      <c r="B3210" s="165" t="s">
        <v>6547</v>
      </c>
      <c r="C3210" s="166" t="s">
        <v>327</v>
      </c>
      <c r="D3210" s="167">
        <v>276.27999999999997</v>
      </c>
      <c r="E3210" s="167">
        <v>24.29</v>
      </c>
      <c r="F3210" s="167">
        <v>300.57</v>
      </c>
      <c r="G3210" s="140">
        <v>9</v>
      </c>
    </row>
    <row r="3211" spans="1:7" ht="28.8" x14ac:dyDescent="0.25">
      <c r="A3211" s="164" t="s">
        <v>6548</v>
      </c>
      <c r="B3211" s="165" t="s">
        <v>6549</v>
      </c>
      <c r="C3211" s="166" t="s">
        <v>327</v>
      </c>
      <c r="D3211" s="167">
        <v>335.67</v>
      </c>
      <c r="E3211" s="167">
        <v>19.079999999999998</v>
      </c>
      <c r="F3211" s="167">
        <v>354.75</v>
      </c>
      <c r="G3211" s="140">
        <v>9</v>
      </c>
    </row>
    <row r="3212" spans="1:7" ht="28.8" x14ac:dyDescent="0.25">
      <c r="A3212" s="164" t="s">
        <v>6550</v>
      </c>
      <c r="B3212" s="165" t="s">
        <v>6551</v>
      </c>
      <c r="C3212" s="166" t="s">
        <v>327</v>
      </c>
      <c r="D3212" s="167">
        <v>342.67</v>
      </c>
      <c r="E3212" s="167">
        <v>24.29</v>
      </c>
      <c r="F3212" s="167">
        <v>366.96</v>
      </c>
      <c r="G3212" s="140">
        <v>9</v>
      </c>
    </row>
    <row r="3213" spans="1:7" ht="28.8" x14ac:dyDescent="0.25">
      <c r="A3213" s="164" t="s">
        <v>6552</v>
      </c>
      <c r="B3213" s="165" t="s">
        <v>6553</v>
      </c>
      <c r="C3213" s="166" t="s">
        <v>327</v>
      </c>
      <c r="D3213" s="167">
        <v>694.42</v>
      </c>
      <c r="E3213" s="167">
        <v>27.76</v>
      </c>
      <c r="F3213" s="167">
        <v>722.18</v>
      </c>
      <c r="G3213" s="140">
        <v>9</v>
      </c>
    </row>
    <row r="3214" spans="1:7" ht="28.8" x14ac:dyDescent="0.25">
      <c r="A3214" s="164" t="s">
        <v>6554</v>
      </c>
      <c r="B3214" s="165" t="s">
        <v>6555</v>
      </c>
      <c r="C3214" s="166" t="s">
        <v>327</v>
      </c>
      <c r="D3214" s="167">
        <v>519.20000000000005</v>
      </c>
      <c r="E3214" s="167">
        <v>20.82</v>
      </c>
      <c r="F3214" s="167">
        <v>540.02</v>
      </c>
      <c r="G3214" s="140">
        <v>9</v>
      </c>
    </row>
    <row r="3215" spans="1:7" ht="28.8" x14ac:dyDescent="0.25">
      <c r="A3215" s="164" t="s">
        <v>6556</v>
      </c>
      <c r="B3215" s="165" t="s">
        <v>6557</v>
      </c>
      <c r="C3215" s="166" t="s">
        <v>327</v>
      </c>
      <c r="D3215" s="167">
        <v>552.29</v>
      </c>
      <c r="E3215" s="167">
        <v>24.29</v>
      </c>
      <c r="F3215" s="167">
        <v>576.58000000000004</v>
      </c>
      <c r="G3215" s="140">
        <v>9</v>
      </c>
    </row>
    <row r="3216" spans="1:7" ht="28.8" x14ac:dyDescent="0.25">
      <c r="A3216" s="164" t="s">
        <v>6558</v>
      </c>
      <c r="B3216" s="165" t="s">
        <v>6559</v>
      </c>
      <c r="C3216" s="166" t="s">
        <v>327</v>
      </c>
      <c r="D3216" s="167">
        <v>1038.31</v>
      </c>
      <c r="E3216" s="167">
        <v>27.76</v>
      </c>
      <c r="F3216" s="167">
        <v>1066.07</v>
      </c>
      <c r="G3216" s="140">
        <v>9</v>
      </c>
    </row>
    <row r="3217" spans="1:7" x14ac:dyDescent="0.25">
      <c r="A3217" s="164" t="s">
        <v>6560</v>
      </c>
      <c r="B3217" s="165" t="s">
        <v>6561</v>
      </c>
      <c r="C3217" s="166" t="s">
        <v>327</v>
      </c>
      <c r="D3217" s="167">
        <v>287.18</v>
      </c>
      <c r="E3217" s="167">
        <v>19.079999999999998</v>
      </c>
      <c r="F3217" s="167">
        <v>306.26</v>
      </c>
      <c r="G3217" s="140">
        <v>9</v>
      </c>
    </row>
    <row r="3218" spans="1:7" x14ac:dyDescent="0.25">
      <c r="A3218" s="164" t="s">
        <v>6562</v>
      </c>
      <c r="B3218" s="165" t="s">
        <v>6563</v>
      </c>
      <c r="C3218" s="166" t="s">
        <v>327</v>
      </c>
      <c r="D3218" s="167">
        <v>336</v>
      </c>
      <c r="E3218" s="167">
        <v>20.82</v>
      </c>
      <c r="F3218" s="167">
        <v>356.82</v>
      </c>
      <c r="G3218" s="140">
        <v>9</v>
      </c>
    </row>
    <row r="3219" spans="1:7" x14ac:dyDescent="0.25">
      <c r="A3219" s="164" t="s">
        <v>6564</v>
      </c>
      <c r="B3219" s="165" t="s">
        <v>6565</v>
      </c>
      <c r="C3219" s="166"/>
      <c r="D3219" s="167"/>
      <c r="E3219" s="167"/>
      <c r="F3219" s="167"/>
      <c r="G3219" s="140">
        <v>5</v>
      </c>
    </row>
    <row r="3220" spans="1:7" ht="28.8" x14ac:dyDescent="0.25">
      <c r="A3220" s="164" t="s">
        <v>6566</v>
      </c>
      <c r="B3220" s="165" t="s">
        <v>6567</v>
      </c>
      <c r="C3220" s="166" t="s">
        <v>327</v>
      </c>
      <c r="D3220" s="167">
        <v>427.66</v>
      </c>
      <c r="E3220" s="167">
        <v>24.29</v>
      </c>
      <c r="F3220" s="167">
        <v>451.95</v>
      </c>
      <c r="G3220" s="140">
        <v>9</v>
      </c>
    </row>
    <row r="3221" spans="1:7" ht="28.8" x14ac:dyDescent="0.25">
      <c r="A3221" s="164" t="s">
        <v>6568</v>
      </c>
      <c r="B3221" s="165" t="s">
        <v>6569</v>
      </c>
      <c r="C3221" s="166" t="s">
        <v>327</v>
      </c>
      <c r="D3221" s="167">
        <v>530.14</v>
      </c>
      <c r="E3221" s="167">
        <v>27.76</v>
      </c>
      <c r="F3221" s="167">
        <v>557.9</v>
      </c>
      <c r="G3221" s="140">
        <v>9</v>
      </c>
    </row>
    <row r="3222" spans="1:7" ht="28.8" x14ac:dyDescent="0.25">
      <c r="A3222" s="164" t="s">
        <v>6570</v>
      </c>
      <c r="B3222" s="165" t="s">
        <v>6571</v>
      </c>
      <c r="C3222" s="166" t="s">
        <v>327</v>
      </c>
      <c r="D3222" s="167">
        <v>861.52</v>
      </c>
      <c r="E3222" s="167">
        <v>31.23</v>
      </c>
      <c r="F3222" s="167">
        <v>892.75</v>
      </c>
      <c r="G3222" s="140">
        <v>9</v>
      </c>
    </row>
    <row r="3223" spans="1:7" ht="28.8" x14ac:dyDescent="0.25">
      <c r="A3223" s="164" t="s">
        <v>6572</v>
      </c>
      <c r="B3223" s="165" t="s">
        <v>6573</v>
      </c>
      <c r="C3223" s="166" t="s">
        <v>327</v>
      </c>
      <c r="D3223" s="167">
        <v>1403.26</v>
      </c>
      <c r="E3223" s="167">
        <v>34.69</v>
      </c>
      <c r="F3223" s="167">
        <v>1437.95</v>
      </c>
      <c r="G3223" s="140">
        <v>9</v>
      </c>
    </row>
    <row r="3224" spans="1:7" ht="28.8" x14ac:dyDescent="0.25">
      <c r="A3224" s="164" t="s">
        <v>6574</v>
      </c>
      <c r="B3224" s="165" t="s">
        <v>6575</v>
      </c>
      <c r="C3224" s="166" t="s">
        <v>327</v>
      </c>
      <c r="D3224" s="167">
        <v>324.64999999999998</v>
      </c>
      <c r="E3224" s="167">
        <v>24.29</v>
      </c>
      <c r="F3224" s="167">
        <v>348.94</v>
      </c>
      <c r="G3224" s="140">
        <v>9</v>
      </c>
    </row>
    <row r="3225" spans="1:7" ht="28.8" x14ac:dyDescent="0.25">
      <c r="A3225" s="164" t="s">
        <v>6576</v>
      </c>
      <c r="B3225" s="165" t="s">
        <v>6577</v>
      </c>
      <c r="C3225" s="166" t="s">
        <v>327</v>
      </c>
      <c r="D3225" s="167">
        <v>356.36</v>
      </c>
      <c r="E3225" s="167">
        <v>24.29</v>
      </c>
      <c r="F3225" s="167">
        <v>380.65</v>
      </c>
      <c r="G3225" s="140">
        <v>9</v>
      </c>
    </row>
    <row r="3226" spans="1:7" ht="28.8" x14ac:dyDescent="0.25">
      <c r="A3226" s="164" t="s">
        <v>6578</v>
      </c>
      <c r="B3226" s="165" t="s">
        <v>6579</v>
      </c>
      <c r="C3226" s="166" t="s">
        <v>327</v>
      </c>
      <c r="D3226" s="167">
        <v>683.86</v>
      </c>
      <c r="E3226" s="167">
        <v>27.76</v>
      </c>
      <c r="F3226" s="167">
        <v>711.62</v>
      </c>
      <c r="G3226" s="140">
        <v>9</v>
      </c>
    </row>
    <row r="3227" spans="1:7" ht="28.8" x14ac:dyDescent="0.25">
      <c r="A3227" s="164" t="s">
        <v>6580</v>
      </c>
      <c r="B3227" s="165" t="s">
        <v>6581</v>
      </c>
      <c r="C3227" s="166" t="s">
        <v>327</v>
      </c>
      <c r="D3227" s="167">
        <v>859.25</v>
      </c>
      <c r="E3227" s="167">
        <v>31.23</v>
      </c>
      <c r="F3227" s="167">
        <v>890.48</v>
      </c>
      <c r="G3227" s="140">
        <v>9</v>
      </c>
    </row>
    <row r="3228" spans="1:7" ht="28.8" x14ac:dyDescent="0.25">
      <c r="A3228" s="164" t="s">
        <v>6582</v>
      </c>
      <c r="B3228" s="165" t="s">
        <v>6583</v>
      </c>
      <c r="C3228" s="166" t="s">
        <v>327</v>
      </c>
      <c r="D3228" s="167">
        <v>1307.58</v>
      </c>
      <c r="E3228" s="167">
        <v>34.69</v>
      </c>
      <c r="F3228" s="167">
        <v>1342.27</v>
      </c>
      <c r="G3228" s="140">
        <v>9</v>
      </c>
    </row>
    <row r="3229" spans="1:7" x14ac:dyDescent="0.25">
      <c r="A3229" s="164" t="s">
        <v>6584</v>
      </c>
      <c r="B3229" s="165" t="s">
        <v>6585</v>
      </c>
      <c r="C3229" s="166"/>
      <c r="D3229" s="167"/>
      <c r="E3229" s="167"/>
      <c r="F3229" s="167"/>
      <c r="G3229" s="140">
        <v>5</v>
      </c>
    </row>
    <row r="3230" spans="1:7" x14ac:dyDescent="0.25">
      <c r="A3230" s="164" t="s">
        <v>6586</v>
      </c>
      <c r="B3230" s="165" t="s">
        <v>6587</v>
      </c>
      <c r="C3230" s="166" t="s">
        <v>437</v>
      </c>
      <c r="D3230" s="167">
        <v>1.71</v>
      </c>
      <c r="E3230" s="167">
        <v>59.85</v>
      </c>
      <c r="F3230" s="167">
        <v>61.56</v>
      </c>
      <c r="G3230" s="140">
        <v>9</v>
      </c>
    </row>
    <row r="3231" spans="1:7" ht="28.8" x14ac:dyDescent="0.25">
      <c r="A3231" s="164" t="s">
        <v>6588</v>
      </c>
      <c r="B3231" s="165" t="s">
        <v>6589</v>
      </c>
      <c r="C3231" s="166" t="s">
        <v>437</v>
      </c>
      <c r="D3231" s="167">
        <v>63.82</v>
      </c>
      <c r="E3231" s="167">
        <v>34.82</v>
      </c>
      <c r="F3231" s="167">
        <v>98.64</v>
      </c>
      <c r="G3231" s="140">
        <v>9</v>
      </c>
    </row>
    <row r="3232" spans="1:7" x14ac:dyDescent="0.25">
      <c r="A3232" s="164" t="s">
        <v>6590</v>
      </c>
      <c r="B3232" s="165" t="s">
        <v>6591</v>
      </c>
      <c r="C3232" s="166"/>
      <c r="D3232" s="167"/>
      <c r="E3232" s="167"/>
      <c r="F3232" s="167"/>
      <c r="G3232" s="140">
        <v>5</v>
      </c>
    </row>
    <row r="3233" spans="1:7" ht="28.8" x14ac:dyDescent="0.25">
      <c r="A3233" s="164" t="s">
        <v>6592</v>
      </c>
      <c r="B3233" s="165" t="s">
        <v>6593</v>
      </c>
      <c r="C3233" s="166" t="s">
        <v>437</v>
      </c>
      <c r="D3233" s="167">
        <v>76.510000000000005</v>
      </c>
      <c r="E3233" s="167">
        <v>60.72</v>
      </c>
      <c r="F3233" s="167">
        <v>137.22999999999999</v>
      </c>
      <c r="G3233" s="140">
        <v>9</v>
      </c>
    </row>
    <row r="3234" spans="1:7" ht="28.8" x14ac:dyDescent="0.25">
      <c r="A3234" s="164" t="s">
        <v>6594</v>
      </c>
      <c r="B3234" s="165" t="s">
        <v>6595</v>
      </c>
      <c r="C3234" s="166" t="s">
        <v>437</v>
      </c>
      <c r="D3234" s="167">
        <v>83.11</v>
      </c>
      <c r="E3234" s="167">
        <v>69.39</v>
      </c>
      <c r="F3234" s="167">
        <v>152.5</v>
      </c>
      <c r="G3234" s="140">
        <v>9</v>
      </c>
    </row>
    <row r="3235" spans="1:7" ht="28.8" x14ac:dyDescent="0.25">
      <c r="A3235" s="164" t="s">
        <v>6596</v>
      </c>
      <c r="B3235" s="165" t="s">
        <v>6597</v>
      </c>
      <c r="C3235" s="166" t="s">
        <v>437</v>
      </c>
      <c r="D3235" s="167">
        <v>100.24</v>
      </c>
      <c r="E3235" s="167">
        <v>69.39</v>
      </c>
      <c r="F3235" s="167">
        <v>169.63</v>
      </c>
      <c r="G3235" s="140">
        <v>9</v>
      </c>
    </row>
    <row r="3236" spans="1:7" ht="28.8" x14ac:dyDescent="0.25">
      <c r="A3236" s="164" t="s">
        <v>6598</v>
      </c>
      <c r="B3236" s="165" t="s">
        <v>6599</v>
      </c>
      <c r="C3236" s="166" t="s">
        <v>437</v>
      </c>
      <c r="D3236" s="167">
        <v>139.76</v>
      </c>
      <c r="E3236" s="167">
        <v>78.06</v>
      </c>
      <c r="F3236" s="167">
        <v>217.82</v>
      </c>
      <c r="G3236" s="140">
        <v>9</v>
      </c>
    </row>
    <row r="3237" spans="1:7" ht="28.8" x14ac:dyDescent="0.25">
      <c r="A3237" s="164" t="s">
        <v>6600</v>
      </c>
      <c r="B3237" s="165" t="s">
        <v>6601</v>
      </c>
      <c r="C3237" s="166" t="s">
        <v>437</v>
      </c>
      <c r="D3237" s="167">
        <v>205.93</v>
      </c>
      <c r="E3237" s="167">
        <v>86.74</v>
      </c>
      <c r="F3237" s="167">
        <v>292.67</v>
      </c>
      <c r="G3237" s="140">
        <v>9</v>
      </c>
    </row>
    <row r="3238" spans="1:7" ht="28.8" x14ac:dyDescent="0.25">
      <c r="A3238" s="164" t="s">
        <v>6602</v>
      </c>
      <c r="B3238" s="165" t="s">
        <v>6603</v>
      </c>
      <c r="C3238" s="166" t="s">
        <v>437</v>
      </c>
      <c r="D3238" s="167">
        <v>228.63</v>
      </c>
      <c r="E3238" s="167">
        <v>97.58</v>
      </c>
      <c r="F3238" s="167">
        <v>326.20999999999998</v>
      </c>
      <c r="G3238" s="140">
        <v>9</v>
      </c>
    </row>
    <row r="3239" spans="1:7" ht="28.8" x14ac:dyDescent="0.25">
      <c r="A3239" s="164" t="s">
        <v>6604</v>
      </c>
      <c r="B3239" s="165" t="s">
        <v>6605</v>
      </c>
      <c r="C3239" s="166" t="s">
        <v>437</v>
      </c>
      <c r="D3239" s="167">
        <v>299.77</v>
      </c>
      <c r="E3239" s="167">
        <v>104.09</v>
      </c>
      <c r="F3239" s="167">
        <v>403.86</v>
      </c>
      <c r="G3239" s="140">
        <v>9</v>
      </c>
    </row>
    <row r="3240" spans="1:7" ht="28.8" x14ac:dyDescent="0.25">
      <c r="A3240" s="164" t="s">
        <v>6606</v>
      </c>
      <c r="B3240" s="165" t="s">
        <v>6607</v>
      </c>
      <c r="C3240" s="166" t="s">
        <v>437</v>
      </c>
      <c r="D3240" s="167">
        <v>323.55</v>
      </c>
      <c r="E3240" s="167">
        <v>108.43</v>
      </c>
      <c r="F3240" s="167">
        <v>431.98</v>
      </c>
      <c r="G3240" s="140">
        <v>9</v>
      </c>
    </row>
    <row r="3241" spans="1:7" ht="28.8" x14ac:dyDescent="0.25">
      <c r="A3241" s="164" t="s">
        <v>6608</v>
      </c>
      <c r="B3241" s="165" t="s">
        <v>6609</v>
      </c>
      <c r="C3241" s="166" t="s">
        <v>437</v>
      </c>
      <c r="D3241" s="167">
        <v>449.33</v>
      </c>
      <c r="E3241" s="167">
        <v>114.93</v>
      </c>
      <c r="F3241" s="167">
        <v>564.26</v>
      </c>
      <c r="G3241" s="140">
        <v>9</v>
      </c>
    </row>
    <row r="3242" spans="1:7" ht="28.8" x14ac:dyDescent="0.25">
      <c r="A3242" s="164" t="s">
        <v>6610</v>
      </c>
      <c r="B3242" s="165" t="s">
        <v>6611</v>
      </c>
      <c r="C3242" s="166" t="s">
        <v>437</v>
      </c>
      <c r="D3242" s="167">
        <v>625.66999999999996</v>
      </c>
      <c r="E3242" s="167">
        <v>119.27</v>
      </c>
      <c r="F3242" s="167">
        <v>744.94</v>
      </c>
      <c r="G3242" s="140">
        <v>9</v>
      </c>
    </row>
    <row r="3243" spans="1:7" ht="28.8" x14ac:dyDescent="0.25">
      <c r="A3243" s="164" t="s">
        <v>6612</v>
      </c>
      <c r="B3243" s="165" t="s">
        <v>6613</v>
      </c>
      <c r="C3243" s="166" t="s">
        <v>437</v>
      </c>
      <c r="D3243" s="167">
        <v>860.06</v>
      </c>
      <c r="E3243" s="167">
        <v>130.11000000000001</v>
      </c>
      <c r="F3243" s="167">
        <v>990.17</v>
      </c>
      <c r="G3243" s="140">
        <v>9</v>
      </c>
    </row>
    <row r="3244" spans="1:7" ht="28.8" x14ac:dyDescent="0.25">
      <c r="A3244" s="164" t="s">
        <v>6614</v>
      </c>
      <c r="B3244" s="165" t="s">
        <v>6615</v>
      </c>
      <c r="C3244" s="166" t="s">
        <v>437</v>
      </c>
      <c r="D3244" s="167">
        <v>940.42</v>
      </c>
      <c r="E3244" s="167">
        <v>143.12</v>
      </c>
      <c r="F3244" s="167">
        <v>1083.54</v>
      </c>
      <c r="G3244" s="140">
        <v>9</v>
      </c>
    </row>
    <row r="3245" spans="1:7" ht="28.8" x14ac:dyDescent="0.25">
      <c r="A3245" s="164" t="s">
        <v>6616</v>
      </c>
      <c r="B3245" s="165" t="s">
        <v>6617</v>
      </c>
      <c r="C3245" s="166" t="s">
        <v>437</v>
      </c>
      <c r="D3245" s="167">
        <v>1340.52</v>
      </c>
      <c r="E3245" s="167">
        <v>151.80000000000001</v>
      </c>
      <c r="F3245" s="167">
        <v>1492.32</v>
      </c>
      <c r="G3245" s="140">
        <v>9</v>
      </c>
    </row>
    <row r="3246" spans="1:7" x14ac:dyDescent="0.25">
      <c r="A3246" s="164" t="s">
        <v>6618</v>
      </c>
      <c r="B3246" s="165" t="s">
        <v>6619</v>
      </c>
      <c r="C3246" s="166"/>
      <c r="D3246" s="167"/>
      <c r="E3246" s="167"/>
      <c r="F3246" s="167"/>
      <c r="G3246" s="140">
        <v>5</v>
      </c>
    </row>
    <row r="3247" spans="1:7" x14ac:dyDescent="0.25">
      <c r="A3247" s="164" t="s">
        <v>6620</v>
      </c>
      <c r="B3247" s="165" t="s">
        <v>6621</v>
      </c>
      <c r="C3247" s="166" t="s">
        <v>437</v>
      </c>
      <c r="D3247" s="167">
        <v>153.44</v>
      </c>
      <c r="E3247" s="167">
        <v>14.11</v>
      </c>
      <c r="F3247" s="167">
        <v>167.55</v>
      </c>
      <c r="G3247" s="140">
        <v>9</v>
      </c>
    </row>
    <row r="3248" spans="1:7" x14ac:dyDescent="0.25">
      <c r="A3248" s="164" t="s">
        <v>6622</v>
      </c>
      <c r="B3248" s="165" t="s">
        <v>6623</v>
      </c>
      <c r="C3248" s="166" t="s">
        <v>437</v>
      </c>
      <c r="D3248" s="167">
        <v>221.06</v>
      </c>
      <c r="E3248" s="167">
        <v>21.17</v>
      </c>
      <c r="F3248" s="167">
        <v>242.23</v>
      </c>
      <c r="G3248" s="140">
        <v>9</v>
      </c>
    </row>
    <row r="3249" spans="1:7" x14ac:dyDescent="0.25">
      <c r="A3249" s="164" t="s">
        <v>6624</v>
      </c>
      <c r="B3249" s="165" t="s">
        <v>6625</v>
      </c>
      <c r="C3249" s="166" t="s">
        <v>437</v>
      </c>
      <c r="D3249" s="167">
        <v>275.93</v>
      </c>
      <c r="E3249" s="167">
        <v>24.7</v>
      </c>
      <c r="F3249" s="167">
        <v>300.63</v>
      </c>
      <c r="G3249" s="140">
        <v>9</v>
      </c>
    </row>
    <row r="3250" spans="1:7" x14ac:dyDescent="0.25">
      <c r="A3250" s="164" t="s">
        <v>6626</v>
      </c>
      <c r="B3250" s="165" t="s">
        <v>6627</v>
      </c>
      <c r="C3250" s="166" t="s">
        <v>437</v>
      </c>
      <c r="D3250" s="167">
        <v>384.22</v>
      </c>
      <c r="E3250" s="167">
        <v>28.22</v>
      </c>
      <c r="F3250" s="167">
        <v>412.44</v>
      </c>
      <c r="G3250" s="140">
        <v>9</v>
      </c>
    </row>
    <row r="3251" spans="1:7" x14ac:dyDescent="0.25">
      <c r="A3251" s="164" t="s">
        <v>6628</v>
      </c>
      <c r="B3251" s="165" t="s">
        <v>6629</v>
      </c>
      <c r="C3251" s="166" t="s">
        <v>437</v>
      </c>
      <c r="D3251" s="167">
        <v>449.48</v>
      </c>
      <c r="E3251" s="167">
        <v>35.28</v>
      </c>
      <c r="F3251" s="167">
        <v>484.76</v>
      </c>
      <c r="G3251" s="140">
        <v>9</v>
      </c>
    </row>
    <row r="3252" spans="1:7" x14ac:dyDescent="0.25">
      <c r="A3252" s="164" t="s">
        <v>6630</v>
      </c>
      <c r="B3252" s="165" t="s">
        <v>6631</v>
      </c>
      <c r="C3252" s="166" t="s">
        <v>437</v>
      </c>
      <c r="D3252" s="167">
        <v>734.81</v>
      </c>
      <c r="E3252" s="167">
        <v>42.34</v>
      </c>
      <c r="F3252" s="167">
        <v>777.15</v>
      </c>
      <c r="G3252" s="140">
        <v>9</v>
      </c>
    </row>
    <row r="3253" spans="1:7" x14ac:dyDescent="0.25">
      <c r="A3253" s="164" t="s">
        <v>6632</v>
      </c>
      <c r="B3253" s="165" t="s">
        <v>6633</v>
      </c>
      <c r="C3253" s="166" t="s">
        <v>437</v>
      </c>
      <c r="D3253" s="167">
        <v>680.23</v>
      </c>
      <c r="E3253" s="167">
        <v>52.92</v>
      </c>
      <c r="F3253" s="167">
        <v>733.15</v>
      </c>
      <c r="G3253" s="140">
        <v>9</v>
      </c>
    </row>
    <row r="3254" spans="1:7" x14ac:dyDescent="0.25">
      <c r="A3254" s="164" t="s">
        <v>6634</v>
      </c>
      <c r="B3254" s="165" t="s">
        <v>6635</v>
      </c>
      <c r="C3254" s="166" t="s">
        <v>437</v>
      </c>
      <c r="D3254" s="167">
        <v>938.5</v>
      </c>
      <c r="E3254" s="167">
        <v>105.84</v>
      </c>
      <c r="F3254" s="167">
        <v>1044.3399999999999</v>
      </c>
      <c r="G3254" s="140">
        <v>9</v>
      </c>
    </row>
    <row r="3255" spans="1:7" x14ac:dyDescent="0.25">
      <c r="A3255" s="164" t="s">
        <v>6636</v>
      </c>
      <c r="B3255" s="165" t="s">
        <v>6637</v>
      </c>
      <c r="C3255" s="166"/>
      <c r="D3255" s="167"/>
      <c r="E3255" s="167"/>
      <c r="F3255" s="167"/>
      <c r="G3255" s="140">
        <v>5</v>
      </c>
    </row>
    <row r="3256" spans="1:7" x14ac:dyDescent="0.25">
      <c r="A3256" s="164" t="s">
        <v>6638</v>
      </c>
      <c r="B3256" s="165" t="s">
        <v>6639</v>
      </c>
      <c r="C3256" s="166" t="s">
        <v>437</v>
      </c>
      <c r="D3256" s="167">
        <v>71.91</v>
      </c>
      <c r="E3256" s="167">
        <v>36</v>
      </c>
      <c r="F3256" s="167">
        <v>107.91</v>
      </c>
      <c r="G3256" s="140">
        <v>9</v>
      </c>
    </row>
    <row r="3257" spans="1:7" x14ac:dyDescent="0.25">
      <c r="A3257" s="164" t="s">
        <v>6640</v>
      </c>
      <c r="B3257" s="165" t="s">
        <v>6641</v>
      </c>
      <c r="C3257" s="166"/>
      <c r="D3257" s="167"/>
      <c r="E3257" s="167"/>
      <c r="F3257" s="167"/>
      <c r="G3257" s="140">
        <v>5</v>
      </c>
    </row>
    <row r="3258" spans="1:7" ht="28.8" x14ac:dyDescent="0.25">
      <c r="A3258" s="164" t="s">
        <v>6642</v>
      </c>
      <c r="B3258" s="165" t="s">
        <v>6643</v>
      </c>
      <c r="C3258" s="166" t="s">
        <v>437</v>
      </c>
      <c r="D3258" s="167">
        <v>142.15</v>
      </c>
      <c r="E3258" s="167">
        <v>21.69</v>
      </c>
      <c r="F3258" s="167">
        <v>163.84</v>
      </c>
      <c r="G3258" s="140">
        <v>9</v>
      </c>
    </row>
    <row r="3259" spans="1:7" ht="28.8" x14ac:dyDescent="0.25">
      <c r="A3259" s="164" t="s">
        <v>6644</v>
      </c>
      <c r="B3259" s="165" t="s">
        <v>6645</v>
      </c>
      <c r="C3259" s="166" t="s">
        <v>437</v>
      </c>
      <c r="D3259" s="167">
        <v>199.55</v>
      </c>
      <c r="E3259" s="167">
        <v>21.69</v>
      </c>
      <c r="F3259" s="167">
        <v>221.24</v>
      </c>
      <c r="G3259" s="140">
        <v>9</v>
      </c>
    </row>
    <row r="3260" spans="1:7" ht="28.8" x14ac:dyDescent="0.25">
      <c r="A3260" s="164" t="s">
        <v>6646</v>
      </c>
      <c r="B3260" s="165" t="s">
        <v>6647</v>
      </c>
      <c r="C3260" s="166" t="s">
        <v>437</v>
      </c>
      <c r="D3260" s="167">
        <v>252.17</v>
      </c>
      <c r="E3260" s="167">
        <v>30.51</v>
      </c>
      <c r="F3260" s="167">
        <v>282.68</v>
      </c>
      <c r="G3260" s="140">
        <v>9</v>
      </c>
    </row>
    <row r="3261" spans="1:7" ht="28.8" x14ac:dyDescent="0.25">
      <c r="A3261" s="164" t="s">
        <v>6648</v>
      </c>
      <c r="B3261" s="165" t="s">
        <v>6649</v>
      </c>
      <c r="C3261" s="166" t="s">
        <v>437</v>
      </c>
      <c r="D3261" s="167">
        <v>300.06</v>
      </c>
      <c r="E3261" s="167">
        <v>30.51</v>
      </c>
      <c r="F3261" s="167">
        <v>330.57</v>
      </c>
      <c r="G3261" s="140">
        <v>9</v>
      </c>
    </row>
    <row r="3262" spans="1:7" ht="28.8" x14ac:dyDescent="0.25">
      <c r="A3262" s="164" t="s">
        <v>6650</v>
      </c>
      <c r="B3262" s="165" t="s">
        <v>6651</v>
      </c>
      <c r="C3262" s="166" t="s">
        <v>437</v>
      </c>
      <c r="D3262" s="167">
        <v>537.66</v>
      </c>
      <c r="E3262" s="167">
        <v>30.51</v>
      </c>
      <c r="F3262" s="167">
        <v>568.16999999999996</v>
      </c>
      <c r="G3262" s="140">
        <v>9</v>
      </c>
    </row>
    <row r="3263" spans="1:7" ht="28.8" x14ac:dyDescent="0.25">
      <c r="A3263" s="164" t="s">
        <v>6652</v>
      </c>
      <c r="B3263" s="165" t="s">
        <v>6653</v>
      </c>
      <c r="C3263" s="166" t="s">
        <v>327</v>
      </c>
      <c r="D3263" s="167">
        <v>79.17</v>
      </c>
      <c r="E3263" s="167">
        <v>17.350000000000001</v>
      </c>
      <c r="F3263" s="167">
        <v>96.52</v>
      </c>
      <c r="G3263" s="140">
        <v>9</v>
      </c>
    </row>
    <row r="3264" spans="1:7" ht="28.8" x14ac:dyDescent="0.25">
      <c r="A3264" s="164" t="s">
        <v>6654</v>
      </c>
      <c r="B3264" s="165" t="s">
        <v>6655</v>
      </c>
      <c r="C3264" s="166" t="s">
        <v>327</v>
      </c>
      <c r="D3264" s="167">
        <v>93.5</v>
      </c>
      <c r="E3264" s="167">
        <v>17.350000000000001</v>
      </c>
      <c r="F3264" s="167">
        <v>110.85</v>
      </c>
      <c r="G3264" s="140">
        <v>9</v>
      </c>
    </row>
    <row r="3265" spans="1:7" ht="28.8" x14ac:dyDescent="0.25">
      <c r="A3265" s="164" t="s">
        <v>6656</v>
      </c>
      <c r="B3265" s="165" t="s">
        <v>6657</v>
      </c>
      <c r="C3265" s="166" t="s">
        <v>327</v>
      </c>
      <c r="D3265" s="167">
        <v>109.69</v>
      </c>
      <c r="E3265" s="167">
        <v>21.69</v>
      </c>
      <c r="F3265" s="167">
        <v>131.38</v>
      </c>
      <c r="G3265" s="140">
        <v>9</v>
      </c>
    </row>
    <row r="3266" spans="1:7" ht="28.8" x14ac:dyDescent="0.25">
      <c r="A3266" s="164" t="s">
        <v>6658</v>
      </c>
      <c r="B3266" s="165" t="s">
        <v>6659</v>
      </c>
      <c r="C3266" s="166" t="s">
        <v>327</v>
      </c>
      <c r="D3266" s="167">
        <v>192.35</v>
      </c>
      <c r="E3266" s="167">
        <v>21.69</v>
      </c>
      <c r="F3266" s="167">
        <v>214.04</v>
      </c>
      <c r="G3266" s="140">
        <v>9</v>
      </c>
    </row>
    <row r="3267" spans="1:7" ht="28.8" x14ac:dyDescent="0.25">
      <c r="A3267" s="164" t="s">
        <v>6660</v>
      </c>
      <c r="B3267" s="165" t="s">
        <v>6661</v>
      </c>
      <c r="C3267" s="166" t="s">
        <v>327</v>
      </c>
      <c r="D3267" s="167">
        <v>281.76</v>
      </c>
      <c r="E3267" s="167">
        <v>21.69</v>
      </c>
      <c r="F3267" s="167">
        <v>303.45</v>
      </c>
      <c r="G3267" s="140">
        <v>9</v>
      </c>
    </row>
    <row r="3268" spans="1:7" ht="28.8" x14ac:dyDescent="0.25">
      <c r="A3268" s="164" t="s">
        <v>6662</v>
      </c>
      <c r="B3268" s="165" t="s">
        <v>6663</v>
      </c>
      <c r="C3268" s="166" t="s">
        <v>640</v>
      </c>
      <c r="D3268" s="167">
        <v>975.75</v>
      </c>
      <c r="E3268" s="167">
        <v>17.350000000000001</v>
      </c>
      <c r="F3268" s="167">
        <v>993.1</v>
      </c>
      <c r="G3268" s="140">
        <v>9</v>
      </c>
    </row>
    <row r="3269" spans="1:7" ht="28.8" x14ac:dyDescent="0.25">
      <c r="A3269" s="164" t="s">
        <v>6664</v>
      </c>
      <c r="B3269" s="165" t="s">
        <v>6665</v>
      </c>
      <c r="C3269" s="166" t="s">
        <v>640</v>
      </c>
      <c r="D3269" s="167">
        <v>1084.8</v>
      </c>
      <c r="E3269" s="167">
        <v>17.350000000000001</v>
      </c>
      <c r="F3269" s="167">
        <v>1102.1500000000001</v>
      </c>
      <c r="G3269" s="140">
        <v>9</v>
      </c>
    </row>
    <row r="3270" spans="1:7" ht="28.8" x14ac:dyDescent="0.25">
      <c r="A3270" s="164" t="s">
        <v>6666</v>
      </c>
      <c r="B3270" s="165" t="s">
        <v>6667</v>
      </c>
      <c r="C3270" s="166" t="s">
        <v>640</v>
      </c>
      <c r="D3270" s="167">
        <v>1063.55</v>
      </c>
      <c r="E3270" s="167">
        <v>21.69</v>
      </c>
      <c r="F3270" s="167">
        <v>1085.24</v>
      </c>
      <c r="G3270" s="140">
        <v>9</v>
      </c>
    </row>
    <row r="3271" spans="1:7" ht="28.8" x14ac:dyDescent="0.25">
      <c r="A3271" s="164" t="s">
        <v>6668</v>
      </c>
      <c r="B3271" s="165" t="s">
        <v>6669</v>
      </c>
      <c r="C3271" s="166" t="s">
        <v>640</v>
      </c>
      <c r="D3271" s="167">
        <v>1067.73</v>
      </c>
      <c r="E3271" s="167">
        <v>21.69</v>
      </c>
      <c r="F3271" s="167">
        <v>1089.42</v>
      </c>
      <c r="G3271" s="140">
        <v>9</v>
      </c>
    </row>
    <row r="3272" spans="1:7" ht="28.8" x14ac:dyDescent="0.25">
      <c r="A3272" s="164" t="s">
        <v>6670</v>
      </c>
      <c r="B3272" s="165" t="s">
        <v>6671</v>
      </c>
      <c r="C3272" s="166" t="s">
        <v>640</v>
      </c>
      <c r="D3272" s="167">
        <v>1422.07</v>
      </c>
      <c r="E3272" s="167">
        <v>21.69</v>
      </c>
      <c r="F3272" s="167">
        <v>1443.76</v>
      </c>
      <c r="G3272" s="140">
        <v>9</v>
      </c>
    </row>
    <row r="3273" spans="1:7" ht="28.8" x14ac:dyDescent="0.25">
      <c r="A3273" s="164" t="s">
        <v>6672</v>
      </c>
      <c r="B3273" s="165" t="s">
        <v>6673</v>
      </c>
      <c r="C3273" s="166" t="s">
        <v>640</v>
      </c>
      <c r="D3273" s="167">
        <v>2011.66</v>
      </c>
      <c r="E3273" s="167">
        <v>21.69</v>
      </c>
      <c r="F3273" s="167">
        <v>2033.35</v>
      </c>
      <c r="G3273" s="140">
        <v>9</v>
      </c>
    </row>
    <row r="3274" spans="1:7" ht="28.8" x14ac:dyDescent="0.25">
      <c r="A3274" s="164" t="s">
        <v>6674</v>
      </c>
      <c r="B3274" s="165" t="s">
        <v>6675</v>
      </c>
      <c r="C3274" s="166" t="s">
        <v>437</v>
      </c>
      <c r="D3274" s="167">
        <v>251.62</v>
      </c>
      <c r="E3274" s="167">
        <v>30.51</v>
      </c>
      <c r="F3274" s="167">
        <v>282.13</v>
      </c>
      <c r="G3274" s="140">
        <v>9</v>
      </c>
    </row>
    <row r="3275" spans="1:7" ht="28.8" x14ac:dyDescent="0.25">
      <c r="A3275" s="164" t="s">
        <v>6676</v>
      </c>
      <c r="B3275" s="165" t="s">
        <v>6677</v>
      </c>
      <c r="C3275" s="166" t="s">
        <v>437</v>
      </c>
      <c r="D3275" s="167">
        <v>789.25</v>
      </c>
      <c r="E3275" s="167">
        <v>30.51</v>
      </c>
      <c r="F3275" s="167">
        <v>819.76</v>
      </c>
      <c r="G3275" s="140">
        <v>9</v>
      </c>
    </row>
    <row r="3276" spans="1:7" x14ac:dyDescent="0.25">
      <c r="A3276" s="164" t="s">
        <v>6678</v>
      </c>
      <c r="B3276" s="165" t="s">
        <v>6679</v>
      </c>
      <c r="C3276" s="166" t="s">
        <v>327</v>
      </c>
      <c r="D3276" s="167">
        <v>133.63</v>
      </c>
      <c r="E3276" s="167">
        <v>17.350000000000001</v>
      </c>
      <c r="F3276" s="167">
        <v>150.97999999999999</v>
      </c>
      <c r="G3276" s="140">
        <v>9</v>
      </c>
    </row>
    <row r="3277" spans="1:7" x14ac:dyDescent="0.25">
      <c r="A3277" s="164" t="s">
        <v>6680</v>
      </c>
      <c r="B3277" s="165" t="s">
        <v>6681</v>
      </c>
      <c r="C3277" s="166" t="s">
        <v>327</v>
      </c>
      <c r="D3277" s="167">
        <v>175.65</v>
      </c>
      <c r="E3277" s="167">
        <v>17.350000000000001</v>
      </c>
      <c r="F3277" s="167">
        <v>193</v>
      </c>
      <c r="G3277" s="140">
        <v>9</v>
      </c>
    </row>
    <row r="3278" spans="1:7" x14ac:dyDescent="0.25">
      <c r="A3278" s="164" t="s">
        <v>6682</v>
      </c>
      <c r="B3278" s="165" t="s">
        <v>6683</v>
      </c>
      <c r="C3278" s="166" t="s">
        <v>327</v>
      </c>
      <c r="D3278" s="167">
        <v>187.06</v>
      </c>
      <c r="E3278" s="167">
        <v>21.69</v>
      </c>
      <c r="F3278" s="167">
        <v>208.75</v>
      </c>
      <c r="G3278" s="140">
        <v>9</v>
      </c>
    </row>
    <row r="3279" spans="1:7" x14ac:dyDescent="0.25">
      <c r="A3279" s="164" t="s">
        <v>6684</v>
      </c>
      <c r="B3279" s="165" t="s">
        <v>6685</v>
      </c>
      <c r="C3279" s="166" t="s">
        <v>327</v>
      </c>
      <c r="D3279" s="167">
        <v>286.44</v>
      </c>
      <c r="E3279" s="167">
        <v>21.69</v>
      </c>
      <c r="F3279" s="167">
        <v>308.13</v>
      </c>
      <c r="G3279" s="140">
        <v>9</v>
      </c>
    </row>
    <row r="3280" spans="1:7" x14ac:dyDescent="0.25">
      <c r="A3280" s="164" t="s">
        <v>6686</v>
      </c>
      <c r="B3280" s="165" t="s">
        <v>6687</v>
      </c>
      <c r="C3280" s="166" t="s">
        <v>327</v>
      </c>
      <c r="D3280" s="167">
        <v>314.99</v>
      </c>
      <c r="E3280" s="167">
        <v>21.69</v>
      </c>
      <c r="F3280" s="167">
        <v>336.68</v>
      </c>
      <c r="G3280" s="140">
        <v>9</v>
      </c>
    </row>
    <row r="3281" spans="1:7" x14ac:dyDescent="0.25">
      <c r="A3281" s="164" t="s">
        <v>6688</v>
      </c>
      <c r="B3281" s="165" t="s">
        <v>6689</v>
      </c>
      <c r="C3281" s="166" t="s">
        <v>327</v>
      </c>
      <c r="D3281" s="167">
        <v>653.07000000000005</v>
      </c>
      <c r="E3281" s="167">
        <v>21.69</v>
      </c>
      <c r="F3281" s="167">
        <v>674.76</v>
      </c>
      <c r="G3281" s="140">
        <v>9</v>
      </c>
    </row>
    <row r="3282" spans="1:7" x14ac:dyDescent="0.25">
      <c r="A3282" s="164" t="s">
        <v>6690</v>
      </c>
      <c r="B3282" s="165" t="s">
        <v>6691</v>
      </c>
      <c r="C3282" s="166" t="s">
        <v>327</v>
      </c>
      <c r="D3282" s="167">
        <v>188.54</v>
      </c>
      <c r="E3282" s="167">
        <v>17.350000000000001</v>
      </c>
      <c r="F3282" s="167">
        <v>205.89</v>
      </c>
      <c r="G3282" s="140">
        <v>9</v>
      </c>
    </row>
    <row r="3283" spans="1:7" x14ac:dyDescent="0.25">
      <c r="A3283" s="164" t="s">
        <v>6692</v>
      </c>
      <c r="B3283" s="165" t="s">
        <v>6693</v>
      </c>
      <c r="C3283" s="166" t="s">
        <v>327</v>
      </c>
      <c r="D3283" s="167">
        <v>192.96</v>
      </c>
      <c r="E3283" s="167">
        <v>17.350000000000001</v>
      </c>
      <c r="F3283" s="167">
        <v>210.31</v>
      </c>
      <c r="G3283" s="140">
        <v>9</v>
      </c>
    </row>
    <row r="3284" spans="1:7" x14ac:dyDescent="0.25">
      <c r="A3284" s="164" t="s">
        <v>6694</v>
      </c>
      <c r="B3284" s="165" t="s">
        <v>6695</v>
      </c>
      <c r="C3284" s="166" t="s">
        <v>327</v>
      </c>
      <c r="D3284" s="167">
        <v>210.09</v>
      </c>
      <c r="E3284" s="167">
        <v>21.69</v>
      </c>
      <c r="F3284" s="167">
        <v>231.78</v>
      </c>
      <c r="G3284" s="140">
        <v>9</v>
      </c>
    </row>
    <row r="3285" spans="1:7" x14ac:dyDescent="0.25">
      <c r="A3285" s="164" t="s">
        <v>6696</v>
      </c>
      <c r="B3285" s="165" t="s">
        <v>6697</v>
      </c>
      <c r="C3285" s="166" t="s">
        <v>327</v>
      </c>
      <c r="D3285" s="167">
        <v>326.52</v>
      </c>
      <c r="E3285" s="167">
        <v>21.69</v>
      </c>
      <c r="F3285" s="167">
        <v>348.21</v>
      </c>
      <c r="G3285" s="140">
        <v>9</v>
      </c>
    </row>
    <row r="3286" spans="1:7" x14ac:dyDescent="0.25">
      <c r="A3286" s="164" t="s">
        <v>6698</v>
      </c>
      <c r="B3286" s="165" t="s">
        <v>6699</v>
      </c>
      <c r="C3286" s="166" t="s">
        <v>327</v>
      </c>
      <c r="D3286" s="167">
        <v>498.11</v>
      </c>
      <c r="E3286" s="167">
        <v>21.69</v>
      </c>
      <c r="F3286" s="167">
        <v>519.79999999999995</v>
      </c>
      <c r="G3286" s="140">
        <v>9</v>
      </c>
    </row>
    <row r="3287" spans="1:7" x14ac:dyDescent="0.25">
      <c r="A3287" s="164" t="s">
        <v>6700</v>
      </c>
      <c r="B3287" s="165" t="s">
        <v>6701</v>
      </c>
      <c r="C3287" s="166" t="s">
        <v>327</v>
      </c>
      <c r="D3287" s="167">
        <v>203.45</v>
      </c>
      <c r="E3287" s="167">
        <v>17.350000000000001</v>
      </c>
      <c r="F3287" s="167">
        <v>220.8</v>
      </c>
      <c r="G3287" s="140">
        <v>9</v>
      </c>
    </row>
    <row r="3288" spans="1:7" x14ac:dyDescent="0.25">
      <c r="A3288" s="164" t="s">
        <v>6702</v>
      </c>
      <c r="B3288" s="165" t="s">
        <v>6703</v>
      </c>
      <c r="C3288" s="166" t="s">
        <v>327</v>
      </c>
      <c r="D3288" s="167">
        <v>245.79</v>
      </c>
      <c r="E3288" s="167">
        <v>17.350000000000001</v>
      </c>
      <c r="F3288" s="167">
        <v>263.14</v>
      </c>
      <c r="G3288" s="140">
        <v>9</v>
      </c>
    </row>
    <row r="3289" spans="1:7" x14ac:dyDescent="0.25">
      <c r="A3289" s="164" t="s">
        <v>6704</v>
      </c>
      <c r="B3289" s="165" t="s">
        <v>6705</v>
      </c>
      <c r="C3289" s="166" t="s">
        <v>327</v>
      </c>
      <c r="D3289" s="167">
        <v>261.17</v>
      </c>
      <c r="E3289" s="167">
        <v>17.350000000000001</v>
      </c>
      <c r="F3289" s="167">
        <v>278.52</v>
      </c>
      <c r="G3289" s="140">
        <v>9</v>
      </c>
    </row>
    <row r="3290" spans="1:7" x14ac:dyDescent="0.25">
      <c r="A3290" s="164" t="s">
        <v>6706</v>
      </c>
      <c r="B3290" s="165" t="s">
        <v>6707</v>
      </c>
      <c r="C3290" s="166" t="s">
        <v>327</v>
      </c>
      <c r="D3290" s="167">
        <v>315.61</v>
      </c>
      <c r="E3290" s="167">
        <v>21.69</v>
      </c>
      <c r="F3290" s="167">
        <v>337.3</v>
      </c>
      <c r="G3290" s="140">
        <v>9</v>
      </c>
    </row>
    <row r="3291" spans="1:7" x14ac:dyDescent="0.25">
      <c r="A3291" s="164" t="s">
        <v>6708</v>
      </c>
      <c r="B3291" s="165" t="s">
        <v>6709</v>
      </c>
      <c r="C3291" s="166" t="s">
        <v>327</v>
      </c>
      <c r="D3291" s="167">
        <v>353.26</v>
      </c>
      <c r="E3291" s="167">
        <v>21.69</v>
      </c>
      <c r="F3291" s="167">
        <v>374.95</v>
      </c>
      <c r="G3291" s="140">
        <v>9</v>
      </c>
    </row>
    <row r="3292" spans="1:7" x14ac:dyDescent="0.25">
      <c r="A3292" s="164" t="s">
        <v>6710</v>
      </c>
      <c r="B3292" s="165" t="s">
        <v>6711</v>
      </c>
      <c r="C3292" s="166" t="s">
        <v>327</v>
      </c>
      <c r="D3292" s="167">
        <v>863.3</v>
      </c>
      <c r="E3292" s="167">
        <v>21.69</v>
      </c>
      <c r="F3292" s="167">
        <v>884.99</v>
      </c>
      <c r="G3292" s="140">
        <v>9</v>
      </c>
    </row>
    <row r="3293" spans="1:7" ht="28.8" x14ac:dyDescent="0.25">
      <c r="A3293" s="164" t="s">
        <v>6712</v>
      </c>
      <c r="B3293" s="165" t="s">
        <v>6713</v>
      </c>
      <c r="C3293" s="166" t="s">
        <v>327</v>
      </c>
      <c r="D3293" s="167">
        <v>169.87</v>
      </c>
      <c r="E3293" s="167">
        <v>21.69</v>
      </c>
      <c r="F3293" s="167">
        <v>191.56</v>
      </c>
      <c r="G3293" s="140">
        <v>9</v>
      </c>
    </row>
    <row r="3294" spans="1:7" ht="28.8" x14ac:dyDescent="0.25">
      <c r="A3294" s="164" t="s">
        <v>6714</v>
      </c>
      <c r="B3294" s="165" t="s">
        <v>6715</v>
      </c>
      <c r="C3294" s="166" t="s">
        <v>327</v>
      </c>
      <c r="D3294" s="167">
        <v>492.79</v>
      </c>
      <c r="E3294" s="167">
        <v>21.69</v>
      </c>
      <c r="F3294" s="167">
        <v>514.48</v>
      </c>
      <c r="G3294" s="140">
        <v>9</v>
      </c>
    </row>
    <row r="3295" spans="1:7" ht="28.8" x14ac:dyDescent="0.25">
      <c r="A3295" s="164" t="s">
        <v>6716</v>
      </c>
      <c r="B3295" s="165" t="s">
        <v>6717</v>
      </c>
      <c r="C3295" s="166" t="s">
        <v>327</v>
      </c>
      <c r="D3295" s="167">
        <v>158.77000000000001</v>
      </c>
      <c r="E3295" s="167">
        <v>17.350000000000001</v>
      </c>
      <c r="F3295" s="167">
        <v>176.12</v>
      </c>
      <c r="G3295" s="140">
        <v>9</v>
      </c>
    </row>
    <row r="3296" spans="1:7" ht="28.8" x14ac:dyDescent="0.25">
      <c r="A3296" s="164" t="s">
        <v>6718</v>
      </c>
      <c r="B3296" s="165" t="s">
        <v>6719</v>
      </c>
      <c r="C3296" s="166" t="s">
        <v>327</v>
      </c>
      <c r="D3296" s="167">
        <v>175.15</v>
      </c>
      <c r="E3296" s="167">
        <v>21.69</v>
      </c>
      <c r="F3296" s="167">
        <v>196.84</v>
      </c>
      <c r="G3296" s="140">
        <v>9</v>
      </c>
    </row>
    <row r="3297" spans="1:7" ht="28.8" x14ac:dyDescent="0.25">
      <c r="A3297" s="164" t="s">
        <v>6720</v>
      </c>
      <c r="B3297" s="165" t="s">
        <v>6721</v>
      </c>
      <c r="C3297" s="166" t="s">
        <v>327</v>
      </c>
      <c r="D3297" s="167">
        <v>222.67</v>
      </c>
      <c r="E3297" s="167">
        <v>21.69</v>
      </c>
      <c r="F3297" s="167">
        <v>244.36</v>
      </c>
      <c r="G3297" s="140">
        <v>9</v>
      </c>
    </row>
    <row r="3298" spans="1:7" ht="28.8" x14ac:dyDescent="0.25">
      <c r="A3298" s="164" t="s">
        <v>6722</v>
      </c>
      <c r="B3298" s="165" t="s">
        <v>6723</v>
      </c>
      <c r="C3298" s="166" t="s">
        <v>327</v>
      </c>
      <c r="D3298" s="167">
        <v>238.98</v>
      </c>
      <c r="E3298" s="167">
        <v>21.69</v>
      </c>
      <c r="F3298" s="167">
        <v>260.67</v>
      </c>
      <c r="G3298" s="140">
        <v>9</v>
      </c>
    </row>
    <row r="3299" spans="1:7" ht="28.8" x14ac:dyDescent="0.25">
      <c r="A3299" s="164" t="s">
        <v>6724</v>
      </c>
      <c r="B3299" s="165" t="s">
        <v>6725</v>
      </c>
      <c r="C3299" s="166" t="s">
        <v>327</v>
      </c>
      <c r="D3299" s="167">
        <v>556.98</v>
      </c>
      <c r="E3299" s="167">
        <v>21.69</v>
      </c>
      <c r="F3299" s="167">
        <v>578.66999999999996</v>
      </c>
      <c r="G3299" s="140">
        <v>9</v>
      </c>
    </row>
    <row r="3300" spans="1:7" ht="28.8" x14ac:dyDescent="0.25">
      <c r="A3300" s="164" t="s">
        <v>6726</v>
      </c>
      <c r="B3300" s="165" t="s">
        <v>6727</v>
      </c>
      <c r="C3300" s="166" t="s">
        <v>327</v>
      </c>
      <c r="D3300" s="167">
        <v>534.32000000000005</v>
      </c>
      <c r="E3300" s="167">
        <v>21.69</v>
      </c>
      <c r="F3300" s="167">
        <v>556.01</v>
      </c>
      <c r="G3300" s="140">
        <v>9</v>
      </c>
    </row>
    <row r="3301" spans="1:7" ht="28.8" x14ac:dyDescent="0.25">
      <c r="A3301" s="164" t="s">
        <v>6728</v>
      </c>
      <c r="B3301" s="165" t="s">
        <v>6729</v>
      </c>
      <c r="C3301" s="166" t="s">
        <v>327</v>
      </c>
      <c r="D3301" s="167">
        <v>491.7</v>
      </c>
      <c r="E3301" s="167">
        <v>21.69</v>
      </c>
      <c r="F3301" s="167">
        <v>513.39</v>
      </c>
      <c r="G3301" s="140">
        <v>9</v>
      </c>
    </row>
    <row r="3302" spans="1:7" ht="28.8" x14ac:dyDescent="0.25">
      <c r="A3302" s="164" t="s">
        <v>6730</v>
      </c>
      <c r="B3302" s="165" t="s">
        <v>6731</v>
      </c>
      <c r="C3302" s="166" t="s">
        <v>327</v>
      </c>
      <c r="D3302" s="167">
        <v>524.32000000000005</v>
      </c>
      <c r="E3302" s="167">
        <v>21.69</v>
      </c>
      <c r="F3302" s="167">
        <v>546.01</v>
      </c>
      <c r="G3302" s="140">
        <v>9</v>
      </c>
    </row>
    <row r="3303" spans="1:7" ht="28.8" x14ac:dyDescent="0.25">
      <c r="A3303" s="164" t="s">
        <v>6732</v>
      </c>
      <c r="B3303" s="165" t="s">
        <v>6733</v>
      </c>
      <c r="C3303" s="166" t="s">
        <v>327</v>
      </c>
      <c r="D3303" s="167">
        <v>582.30999999999995</v>
      </c>
      <c r="E3303" s="167">
        <v>21.69</v>
      </c>
      <c r="F3303" s="167">
        <v>604</v>
      </c>
      <c r="G3303" s="140">
        <v>9</v>
      </c>
    </row>
    <row r="3304" spans="1:7" ht="28.8" x14ac:dyDescent="0.25">
      <c r="A3304" s="164" t="s">
        <v>6734</v>
      </c>
      <c r="B3304" s="165" t="s">
        <v>6735</v>
      </c>
      <c r="C3304" s="166" t="s">
        <v>327</v>
      </c>
      <c r="D3304" s="167">
        <v>1095.42</v>
      </c>
      <c r="E3304" s="167">
        <v>21.69</v>
      </c>
      <c r="F3304" s="167">
        <v>1117.1099999999999</v>
      </c>
      <c r="G3304" s="140">
        <v>9</v>
      </c>
    </row>
    <row r="3305" spans="1:7" x14ac:dyDescent="0.25">
      <c r="A3305" s="164" t="s">
        <v>6736</v>
      </c>
      <c r="B3305" s="165" t="s">
        <v>6737</v>
      </c>
      <c r="C3305" s="166" t="s">
        <v>327</v>
      </c>
      <c r="D3305" s="167">
        <v>521.74</v>
      </c>
      <c r="E3305" s="167">
        <v>17.350000000000001</v>
      </c>
      <c r="F3305" s="167">
        <v>539.09</v>
      </c>
      <c r="G3305" s="140">
        <v>9</v>
      </c>
    </row>
    <row r="3306" spans="1:7" x14ac:dyDescent="0.25">
      <c r="A3306" s="164" t="s">
        <v>6738</v>
      </c>
      <c r="B3306" s="165" t="s">
        <v>6739</v>
      </c>
      <c r="C3306" s="166" t="s">
        <v>327</v>
      </c>
      <c r="D3306" s="167">
        <v>696.91</v>
      </c>
      <c r="E3306" s="167">
        <v>21.69</v>
      </c>
      <c r="F3306" s="167">
        <v>718.6</v>
      </c>
      <c r="G3306" s="140">
        <v>9</v>
      </c>
    </row>
    <row r="3307" spans="1:7" x14ac:dyDescent="0.25">
      <c r="A3307" s="164" t="s">
        <v>6740</v>
      </c>
      <c r="B3307" s="165" t="s">
        <v>6741</v>
      </c>
      <c r="C3307" s="166" t="s">
        <v>327</v>
      </c>
      <c r="D3307" s="167">
        <v>1090.58</v>
      </c>
      <c r="E3307" s="167">
        <v>21.69</v>
      </c>
      <c r="F3307" s="167">
        <v>1112.27</v>
      </c>
      <c r="G3307" s="140">
        <v>9</v>
      </c>
    </row>
    <row r="3308" spans="1:7" x14ac:dyDescent="0.25">
      <c r="A3308" s="164" t="s">
        <v>6742</v>
      </c>
      <c r="B3308" s="165" t="s">
        <v>6743</v>
      </c>
      <c r="C3308" s="166" t="s">
        <v>327</v>
      </c>
      <c r="D3308" s="167">
        <v>1282.58</v>
      </c>
      <c r="E3308" s="167">
        <v>21.69</v>
      </c>
      <c r="F3308" s="167">
        <v>1304.27</v>
      </c>
      <c r="G3308" s="140">
        <v>9</v>
      </c>
    </row>
    <row r="3309" spans="1:7" x14ac:dyDescent="0.25">
      <c r="A3309" s="164" t="s">
        <v>6744</v>
      </c>
      <c r="B3309" s="165" t="s">
        <v>6745</v>
      </c>
      <c r="C3309" s="166" t="s">
        <v>327</v>
      </c>
      <c r="D3309" s="167">
        <v>2618.61</v>
      </c>
      <c r="E3309" s="167">
        <v>21.69</v>
      </c>
      <c r="F3309" s="167">
        <v>2640.3</v>
      </c>
      <c r="G3309" s="140">
        <v>9</v>
      </c>
    </row>
    <row r="3310" spans="1:7" ht="43.2" x14ac:dyDescent="0.25">
      <c r="A3310" s="164" t="s">
        <v>6746</v>
      </c>
      <c r="B3310" s="165" t="s">
        <v>6747</v>
      </c>
      <c r="C3310" s="166" t="s">
        <v>327</v>
      </c>
      <c r="D3310" s="167">
        <v>209.82</v>
      </c>
      <c r="E3310" s="167">
        <v>17.350000000000001</v>
      </c>
      <c r="F3310" s="167">
        <v>227.17</v>
      </c>
      <c r="G3310" s="140">
        <v>9</v>
      </c>
    </row>
    <row r="3311" spans="1:7" ht="43.2" x14ac:dyDescent="0.25">
      <c r="A3311" s="164" t="s">
        <v>6748</v>
      </c>
      <c r="B3311" s="165" t="s">
        <v>6749</v>
      </c>
      <c r="C3311" s="166" t="s">
        <v>327</v>
      </c>
      <c r="D3311" s="167">
        <v>294.23</v>
      </c>
      <c r="E3311" s="167">
        <v>17.350000000000001</v>
      </c>
      <c r="F3311" s="167">
        <v>311.58</v>
      </c>
      <c r="G3311" s="140">
        <v>9</v>
      </c>
    </row>
    <row r="3312" spans="1:7" ht="43.2" x14ac:dyDescent="0.25">
      <c r="A3312" s="164" t="s">
        <v>6750</v>
      </c>
      <c r="B3312" s="165" t="s">
        <v>6751</v>
      </c>
      <c r="C3312" s="166" t="s">
        <v>327</v>
      </c>
      <c r="D3312" s="167">
        <v>528.92999999999995</v>
      </c>
      <c r="E3312" s="167">
        <v>21.69</v>
      </c>
      <c r="F3312" s="167">
        <v>550.62</v>
      </c>
      <c r="G3312" s="140">
        <v>9</v>
      </c>
    </row>
    <row r="3313" spans="1:7" ht="43.2" x14ac:dyDescent="0.25">
      <c r="A3313" s="164" t="s">
        <v>6752</v>
      </c>
      <c r="B3313" s="165" t="s">
        <v>6753</v>
      </c>
      <c r="C3313" s="166" t="s">
        <v>327</v>
      </c>
      <c r="D3313" s="167">
        <v>479.48</v>
      </c>
      <c r="E3313" s="167">
        <v>21.69</v>
      </c>
      <c r="F3313" s="167">
        <v>501.17</v>
      </c>
      <c r="G3313" s="140">
        <v>9</v>
      </c>
    </row>
    <row r="3314" spans="1:7" ht="43.2" x14ac:dyDescent="0.25">
      <c r="A3314" s="164" t="s">
        <v>6754</v>
      </c>
      <c r="B3314" s="165" t="s">
        <v>6755</v>
      </c>
      <c r="C3314" s="166" t="s">
        <v>327</v>
      </c>
      <c r="D3314" s="167">
        <v>603.14</v>
      </c>
      <c r="E3314" s="167">
        <v>21.69</v>
      </c>
      <c r="F3314" s="167">
        <v>624.83000000000004</v>
      </c>
      <c r="G3314" s="140">
        <v>9</v>
      </c>
    </row>
    <row r="3315" spans="1:7" x14ac:dyDescent="0.25">
      <c r="A3315" s="164" t="s">
        <v>6756</v>
      </c>
      <c r="B3315" s="165" t="s">
        <v>6757</v>
      </c>
      <c r="C3315" s="166" t="s">
        <v>327</v>
      </c>
      <c r="D3315" s="167">
        <v>260.89</v>
      </c>
      <c r="E3315" s="167">
        <v>21.69</v>
      </c>
      <c r="F3315" s="167">
        <v>282.58</v>
      </c>
      <c r="G3315" s="140">
        <v>9</v>
      </c>
    </row>
    <row r="3316" spans="1:7" x14ac:dyDescent="0.25">
      <c r="A3316" s="164" t="s">
        <v>6758</v>
      </c>
      <c r="B3316" s="165" t="s">
        <v>6759</v>
      </c>
      <c r="C3316" s="166" t="s">
        <v>327</v>
      </c>
      <c r="D3316" s="167">
        <v>525.99</v>
      </c>
      <c r="E3316" s="167">
        <v>21.69</v>
      </c>
      <c r="F3316" s="167">
        <v>547.67999999999995</v>
      </c>
      <c r="G3316" s="140">
        <v>9</v>
      </c>
    </row>
    <row r="3317" spans="1:7" x14ac:dyDescent="0.25">
      <c r="A3317" s="164" t="s">
        <v>6760</v>
      </c>
      <c r="B3317" s="165" t="s">
        <v>6761</v>
      </c>
      <c r="C3317" s="166" t="s">
        <v>327</v>
      </c>
      <c r="D3317" s="167">
        <v>471.85</v>
      </c>
      <c r="E3317" s="167">
        <v>21.69</v>
      </c>
      <c r="F3317" s="167">
        <v>493.54</v>
      </c>
      <c r="G3317" s="140">
        <v>9</v>
      </c>
    </row>
    <row r="3318" spans="1:7" x14ac:dyDescent="0.25">
      <c r="A3318" s="164" t="s">
        <v>6762</v>
      </c>
      <c r="B3318" s="165" t="s">
        <v>6763</v>
      </c>
      <c r="C3318" s="166" t="s">
        <v>327</v>
      </c>
      <c r="D3318" s="167">
        <v>707.24</v>
      </c>
      <c r="E3318" s="167">
        <v>21.69</v>
      </c>
      <c r="F3318" s="167">
        <v>728.93</v>
      </c>
      <c r="G3318" s="140">
        <v>9</v>
      </c>
    </row>
    <row r="3319" spans="1:7" x14ac:dyDescent="0.25">
      <c r="A3319" s="164" t="s">
        <v>6764</v>
      </c>
      <c r="B3319" s="165" t="s">
        <v>6765</v>
      </c>
      <c r="C3319" s="166" t="s">
        <v>327</v>
      </c>
      <c r="D3319" s="167">
        <v>1269.77</v>
      </c>
      <c r="E3319" s="167">
        <v>21.69</v>
      </c>
      <c r="F3319" s="167">
        <v>1291.46</v>
      </c>
      <c r="G3319" s="140">
        <v>9</v>
      </c>
    </row>
    <row r="3320" spans="1:7" x14ac:dyDescent="0.25">
      <c r="A3320" s="164" t="s">
        <v>6766</v>
      </c>
      <c r="B3320" s="165" t="s">
        <v>6767</v>
      </c>
      <c r="C3320" s="166" t="s">
        <v>327</v>
      </c>
      <c r="D3320" s="167">
        <v>2736.64</v>
      </c>
      <c r="E3320" s="167">
        <v>21.69</v>
      </c>
      <c r="F3320" s="167">
        <v>2758.33</v>
      </c>
      <c r="G3320" s="140">
        <v>9</v>
      </c>
    </row>
    <row r="3321" spans="1:7" x14ac:dyDescent="0.25">
      <c r="A3321" s="164" t="s">
        <v>6768</v>
      </c>
      <c r="B3321" s="165" t="s">
        <v>6769</v>
      </c>
      <c r="C3321" s="166"/>
      <c r="D3321" s="167"/>
      <c r="E3321" s="167"/>
      <c r="F3321" s="167"/>
      <c r="G3321" s="140">
        <v>5</v>
      </c>
    </row>
    <row r="3322" spans="1:7" ht="28.8" x14ac:dyDescent="0.25">
      <c r="A3322" s="164" t="s">
        <v>6770</v>
      </c>
      <c r="B3322" s="165" t="s">
        <v>6771</v>
      </c>
      <c r="C3322" s="166" t="s">
        <v>437</v>
      </c>
      <c r="D3322" s="167">
        <v>9.82</v>
      </c>
      <c r="E3322" s="167">
        <v>7.16</v>
      </c>
      <c r="F3322" s="167">
        <v>16.98</v>
      </c>
      <c r="G3322" s="140">
        <v>9</v>
      </c>
    </row>
    <row r="3323" spans="1:7" ht="28.8" x14ac:dyDescent="0.25">
      <c r="A3323" s="164" t="s">
        <v>6772</v>
      </c>
      <c r="B3323" s="165" t="s">
        <v>6773</v>
      </c>
      <c r="C3323" s="166" t="s">
        <v>437</v>
      </c>
      <c r="D3323" s="167">
        <v>12.43</v>
      </c>
      <c r="E3323" s="167">
        <v>7.16</v>
      </c>
      <c r="F3323" s="167">
        <v>19.59</v>
      </c>
      <c r="G3323" s="140">
        <v>9</v>
      </c>
    </row>
    <row r="3324" spans="1:7" ht="28.8" x14ac:dyDescent="0.25">
      <c r="A3324" s="164" t="s">
        <v>6774</v>
      </c>
      <c r="B3324" s="165" t="s">
        <v>6775</v>
      </c>
      <c r="C3324" s="166" t="s">
        <v>437</v>
      </c>
      <c r="D3324" s="167">
        <v>16.38</v>
      </c>
      <c r="E3324" s="167">
        <v>7.16</v>
      </c>
      <c r="F3324" s="167">
        <v>23.54</v>
      </c>
      <c r="G3324" s="140">
        <v>9</v>
      </c>
    </row>
    <row r="3325" spans="1:7" ht="28.8" x14ac:dyDescent="0.25">
      <c r="A3325" s="164" t="s">
        <v>6776</v>
      </c>
      <c r="B3325" s="165" t="s">
        <v>6777</v>
      </c>
      <c r="C3325" s="166" t="s">
        <v>437</v>
      </c>
      <c r="D3325" s="167">
        <v>21.09</v>
      </c>
      <c r="E3325" s="167">
        <v>10.84</v>
      </c>
      <c r="F3325" s="167">
        <v>31.93</v>
      </c>
      <c r="G3325" s="140">
        <v>9</v>
      </c>
    </row>
    <row r="3326" spans="1:7" ht="28.8" x14ac:dyDescent="0.25">
      <c r="A3326" s="164" t="s">
        <v>6778</v>
      </c>
      <c r="B3326" s="165" t="s">
        <v>6779</v>
      </c>
      <c r="C3326" s="166" t="s">
        <v>437</v>
      </c>
      <c r="D3326" s="167">
        <v>27.81</v>
      </c>
      <c r="E3326" s="167">
        <v>10.84</v>
      </c>
      <c r="F3326" s="167">
        <v>38.65</v>
      </c>
      <c r="G3326" s="140">
        <v>9</v>
      </c>
    </row>
    <row r="3327" spans="1:7" ht="28.8" x14ac:dyDescent="0.25">
      <c r="A3327" s="164" t="s">
        <v>6780</v>
      </c>
      <c r="B3327" s="165" t="s">
        <v>6781</v>
      </c>
      <c r="C3327" s="166" t="s">
        <v>437</v>
      </c>
      <c r="D3327" s="167">
        <v>35.090000000000003</v>
      </c>
      <c r="E3327" s="167">
        <v>10.84</v>
      </c>
      <c r="F3327" s="167">
        <v>45.93</v>
      </c>
      <c r="G3327" s="140">
        <v>9</v>
      </c>
    </row>
    <row r="3328" spans="1:7" ht="28.8" x14ac:dyDescent="0.25">
      <c r="A3328" s="164" t="s">
        <v>6782</v>
      </c>
      <c r="B3328" s="165" t="s">
        <v>6783</v>
      </c>
      <c r="C3328" s="166" t="s">
        <v>437</v>
      </c>
      <c r="D3328" s="167">
        <v>41.89</v>
      </c>
      <c r="E3328" s="167">
        <v>10.84</v>
      </c>
      <c r="F3328" s="167">
        <v>52.73</v>
      </c>
      <c r="G3328" s="140">
        <v>9</v>
      </c>
    </row>
    <row r="3329" spans="1:7" x14ac:dyDescent="0.25">
      <c r="A3329" s="164" t="s">
        <v>6784</v>
      </c>
      <c r="B3329" s="165" t="s">
        <v>6785</v>
      </c>
      <c r="C3329" s="166"/>
      <c r="D3329" s="167"/>
      <c r="E3329" s="167"/>
      <c r="F3329" s="167"/>
      <c r="G3329" s="140">
        <v>5</v>
      </c>
    </row>
    <row r="3330" spans="1:7" ht="28.8" x14ac:dyDescent="0.25">
      <c r="A3330" s="164" t="s">
        <v>6786</v>
      </c>
      <c r="B3330" s="165" t="s">
        <v>6787</v>
      </c>
      <c r="C3330" s="166" t="s">
        <v>437</v>
      </c>
      <c r="D3330" s="167">
        <v>48.58</v>
      </c>
      <c r="E3330" s="167">
        <v>15.61</v>
      </c>
      <c r="F3330" s="167">
        <v>64.19</v>
      </c>
      <c r="G3330" s="140">
        <v>9</v>
      </c>
    </row>
    <row r="3331" spans="1:7" ht="28.8" x14ac:dyDescent="0.25">
      <c r="A3331" s="164" t="s">
        <v>6788</v>
      </c>
      <c r="B3331" s="165" t="s">
        <v>6789</v>
      </c>
      <c r="C3331" s="166" t="s">
        <v>437</v>
      </c>
      <c r="D3331" s="167">
        <v>70.47</v>
      </c>
      <c r="E3331" s="167">
        <v>15.61</v>
      </c>
      <c r="F3331" s="167">
        <v>86.08</v>
      </c>
      <c r="G3331" s="140">
        <v>9</v>
      </c>
    </row>
    <row r="3332" spans="1:7" ht="28.8" x14ac:dyDescent="0.25">
      <c r="A3332" s="164" t="s">
        <v>6790</v>
      </c>
      <c r="B3332" s="165" t="s">
        <v>6791</v>
      </c>
      <c r="C3332" s="166" t="s">
        <v>437</v>
      </c>
      <c r="D3332" s="167">
        <v>85.59</v>
      </c>
      <c r="E3332" s="167">
        <v>15.61</v>
      </c>
      <c r="F3332" s="167">
        <v>101.2</v>
      </c>
      <c r="G3332" s="140">
        <v>9</v>
      </c>
    </row>
    <row r="3333" spans="1:7" ht="28.8" x14ac:dyDescent="0.25">
      <c r="A3333" s="164" t="s">
        <v>6792</v>
      </c>
      <c r="B3333" s="165" t="s">
        <v>6793</v>
      </c>
      <c r="C3333" s="166" t="s">
        <v>437</v>
      </c>
      <c r="D3333" s="167">
        <v>107.57</v>
      </c>
      <c r="E3333" s="167">
        <v>15.61</v>
      </c>
      <c r="F3333" s="167">
        <v>123.18</v>
      </c>
      <c r="G3333" s="140">
        <v>9</v>
      </c>
    </row>
    <row r="3334" spans="1:7" ht="28.8" x14ac:dyDescent="0.25">
      <c r="A3334" s="164" t="s">
        <v>6794</v>
      </c>
      <c r="B3334" s="165" t="s">
        <v>6795</v>
      </c>
      <c r="C3334" s="166" t="s">
        <v>437</v>
      </c>
      <c r="D3334" s="167">
        <v>133.24</v>
      </c>
      <c r="E3334" s="167">
        <v>15.61</v>
      </c>
      <c r="F3334" s="167">
        <v>148.85</v>
      </c>
      <c r="G3334" s="140">
        <v>9</v>
      </c>
    </row>
    <row r="3335" spans="1:7" ht="28.8" x14ac:dyDescent="0.25">
      <c r="A3335" s="164" t="s">
        <v>6796</v>
      </c>
      <c r="B3335" s="165" t="s">
        <v>6797</v>
      </c>
      <c r="C3335" s="166" t="s">
        <v>437</v>
      </c>
      <c r="D3335" s="167">
        <v>149.97</v>
      </c>
      <c r="E3335" s="167">
        <v>15.61</v>
      </c>
      <c r="F3335" s="167">
        <v>165.58</v>
      </c>
      <c r="G3335" s="140">
        <v>9</v>
      </c>
    </row>
    <row r="3336" spans="1:7" ht="28.8" x14ac:dyDescent="0.25">
      <c r="A3336" s="164" t="s">
        <v>6798</v>
      </c>
      <c r="B3336" s="165" t="s">
        <v>6799</v>
      </c>
      <c r="C3336" s="166" t="s">
        <v>437</v>
      </c>
      <c r="D3336" s="167">
        <v>161.77000000000001</v>
      </c>
      <c r="E3336" s="167">
        <v>15.61</v>
      </c>
      <c r="F3336" s="167">
        <v>177.38</v>
      </c>
      <c r="G3336" s="140">
        <v>9</v>
      </c>
    </row>
    <row r="3337" spans="1:7" ht="28.8" x14ac:dyDescent="0.25">
      <c r="A3337" s="164" t="s">
        <v>6800</v>
      </c>
      <c r="B3337" s="165" t="s">
        <v>6801</v>
      </c>
      <c r="C3337" s="166" t="s">
        <v>437</v>
      </c>
      <c r="D3337" s="167">
        <v>176.05</v>
      </c>
      <c r="E3337" s="167">
        <v>15.61</v>
      </c>
      <c r="F3337" s="167">
        <v>191.66</v>
      </c>
      <c r="G3337" s="140">
        <v>9</v>
      </c>
    </row>
    <row r="3338" spans="1:7" ht="28.8" x14ac:dyDescent="0.25">
      <c r="A3338" s="164" t="s">
        <v>6802</v>
      </c>
      <c r="B3338" s="165" t="s">
        <v>6803</v>
      </c>
      <c r="C3338" s="166" t="s">
        <v>437</v>
      </c>
      <c r="D3338" s="167">
        <v>216.61</v>
      </c>
      <c r="E3338" s="167">
        <v>15.61</v>
      </c>
      <c r="F3338" s="167">
        <v>232.22</v>
      </c>
      <c r="G3338" s="140">
        <v>9</v>
      </c>
    </row>
    <row r="3339" spans="1:7" ht="28.8" x14ac:dyDescent="0.25">
      <c r="A3339" s="164" t="s">
        <v>6804</v>
      </c>
      <c r="B3339" s="165" t="s">
        <v>6805</v>
      </c>
      <c r="C3339" s="166" t="s">
        <v>437</v>
      </c>
      <c r="D3339" s="167">
        <v>238.62</v>
      </c>
      <c r="E3339" s="167">
        <v>15.61</v>
      </c>
      <c r="F3339" s="167">
        <v>254.23</v>
      </c>
      <c r="G3339" s="140">
        <v>9</v>
      </c>
    </row>
    <row r="3340" spans="1:7" ht="28.8" x14ac:dyDescent="0.25">
      <c r="A3340" s="164" t="s">
        <v>6806</v>
      </c>
      <c r="B3340" s="165" t="s">
        <v>6807</v>
      </c>
      <c r="C3340" s="166" t="s">
        <v>437</v>
      </c>
      <c r="D3340" s="167">
        <v>260.29000000000002</v>
      </c>
      <c r="E3340" s="167">
        <v>15.61</v>
      </c>
      <c r="F3340" s="167">
        <v>275.89999999999998</v>
      </c>
      <c r="G3340" s="140">
        <v>9</v>
      </c>
    </row>
    <row r="3341" spans="1:7" x14ac:dyDescent="0.25">
      <c r="A3341" s="164" t="s">
        <v>6808</v>
      </c>
      <c r="B3341" s="165" t="s">
        <v>6809</v>
      </c>
      <c r="C3341" s="166"/>
      <c r="D3341" s="167"/>
      <c r="E3341" s="167"/>
      <c r="F3341" s="167"/>
      <c r="G3341" s="140">
        <v>5</v>
      </c>
    </row>
    <row r="3342" spans="1:7" ht="43.2" x14ac:dyDescent="0.25">
      <c r="A3342" s="164" t="s">
        <v>6810</v>
      </c>
      <c r="B3342" s="165" t="s">
        <v>6811</v>
      </c>
      <c r="C3342" s="166" t="s">
        <v>437</v>
      </c>
      <c r="D3342" s="167">
        <v>30.91</v>
      </c>
      <c r="E3342" s="167">
        <v>15.25</v>
      </c>
      <c r="F3342" s="167">
        <v>46.16</v>
      </c>
      <c r="G3342" s="140">
        <v>9</v>
      </c>
    </row>
    <row r="3343" spans="1:7" ht="43.2" x14ac:dyDescent="0.25">
      <c r="A3343" s="164" t="s">
        <v>6812</v>
      </c>
      <c r="B3343" s="165" t="s">
        <v>6813</v>
      </c>
      <c r="C3343" s="166" t="s">
        <v>437</v>
      </c>
      <c r="D3343" s="167">
        <v>38.31</v>
      </c>
      <c r="E3343" s="167">
        <v>15.25</v>
      </c>
      <c r="F3343" s="167">
        <v>53.56</v>
      </c>
      <c r="G3343" s="140">
        <v>9</v>
      </c>
    </row>
    <row r="3344" spans="1:7" ht="43.2" x14ac:dyDescent="0.25">
      <c r="A3344" s="164" t="s">
        <v>6814</v>
      </c>
      <c r="B3344" s="165" t="s">
        <v>6815</v>
      </c>
      <c r="C3344" s="166" t="s">
        <v>437</v>
      </c>
      <c r="D3344" s="167">
        <v>43.67</v>
      </c>
      <c r="E3344" s="167">
        <v>15.25</v>
      </c>
      <c r="F3344" s="167">
        <v>58.92</v>
      </c>
      <c r="G3344" s="140">
        <v>9</v>
      </c>
    </row>
    <row r="3345" spans="1:7" ht="43.2" x14ac:dyDescent="0.25">
      <c r="A3345" s="164" t="s">
        <v>6816</v>
      </c>
      <c r="B3345" s="165" t="s">
        <v>6817</v>
      </c>
      <c r="C3345" s="166" t="s">
        <v>437</v>
      </c>
      <c r="D3345" s="167">
        <v>109.31</v>
      </c>
      <c r="E3345" s="167">
        <v>22.88</v>
      </c>
      <c r="F3345" s="167">
        <v>132.19</v>
      </c>
      <c r="G3345" s="140">
        <v>9</v>
      </c>
    </row>
    <row r="3346" spans="1:7" ht="28.8" x14ac:dyDescent="0.25">
      <c r="A3346" s="164" t="s">
        <v>6818</v>
      </c>
      <c r="B3346" s="165" t="s">
        <v>6819</v>
      </c>
      <c r="C3346" s="166" t="s">
        <v>327</v>
      </c>
      <c r="D3346" s="167">
        <v>10.63</v>
      </c>
      <c r="E3346" s="167">
        <v>9.98</v>
      </c>
      <c r="F3346" s="167">
        <v>20.61</v>
      </c>
      <c r="G3346" s="140">
        <v>9</v>
      </c>
    </row>
    <row r="3347" spans="1:7" ht="28.8" x14ac:dyDescent="0.25">
      <c r="A3347" s="164" t="s">
        <v>6820</v>
      </c>
      <c r="B3347" s="165" t="s">
        <v>6821</v>
      </c>
      <c r="C3347" s="166" t="s">
        <v>327</v>
      </c>
      <c r="D3347" s="167">
        <v>16.03</v>
      </c>
      <c r="E3347" s="167">
        <v>9.98</v>
      </c>
      <c r="F3347" s="167">
        <v>26.01</v>
      </c>
      <c r="G3347" s="140">
        <v>9</v>
      </c>
    </row>
    <row r="3348" spans="1:7" ht="28.8" x14ac:dyDescent="0.25">
      <c r="A3348" s="164" t="s">
        <v>6822</v>
      </c>
      <c r="B3348" s="165" t="s">
        <v>6823</v>
      </c>
      <c r="C3348" s="166" t="s">
        <v>327</v>
      </c>
      <c r="D3348" s="167">
        <v>16.89</v>
      </c>
      <c r="E3348" s="167">
        <v>15.18</v>
      </c>
      <c r="F3348" s="167">
        <v>32.07</v>
      </c>
      <c r="G3348" s="140">
        <v>9</v>
      </c>
    </row>
    <row r="3349" spans="1:7" ht="28.8" x14ac:dyDescent="0.25">
      <c r="A3349" s="164" t="s">
        <v>6824</v>
      </c>
      <c r="B3349" s="165" t="s">
        <v>6825</v>
      </c>
      <c r="C3349" s="166" t="s">
        <v>327</v>
      </c>
      <c r="D3349" s="167">
        <v>17.54</v>
      </c>
      <c r="E3349" s="167">
        <v>17.350000000000001</v>
      </c>
      <c r="F3349" s="167">
        <v>34.89</v>
      </c>
      <c r="G3349" s="140">
        <v>9</v>
      </c>
    </row>
    <row r="3350" spans="1:7" ht="28.8" x14ac:dyDescent="0.25">
      <c r="A3350" s="164" t="s">
        <v>6826</v>
      </c>
      <c r="B3350" s="165" t="s">
        <v>6827</v>
      </c>
      <c r="C3350" s="166" t="s">
        <v>327</v>
      </c>
      <c r="D3350" s="167">
        <v>11.34</v>
      </c>
      <c r="E3350" s="167">
        <v>9.98</v>
      </c>
      <c r="F3350" s="167">
        <v>21.32</v>
      </c>
      <c r="G3350" s="140">
        <v>9</v>
      </c>
    </row>
    <row r="3351" spans="1:7" ht="28.8" x14ac:dyDescent="0.25">
      <c r="A3351" s="164" t="s">
        <v>6828</v>
      </c>
      <c r="B3351" s="165" t="s">
        <v>6829</v>
      </c>
      <c r="C3351" s="166" t="s">
        <v>327</v>
      </c>
      <c r="D3351" s="167">
        <v>15.92</v>
      </c>
      <c r="E3351" s="167">
        <v>9.98</v>
      </c>
      <c r="F3351" s="167">
        <v>25.9</v>
      </c>
      <c r="G3351" s="140">
        <v>9</v>
      </c>
    </row>
    <row r="3352" spans="1:7" ht="28.8" x14ac:dyDescent="0.25">
      <c r="A3352" s="164" t="s">
        <v>6830</v>
      </c>
      <c r="B3352" s="165" t="s">
        <v>6831</v>
      </c>
      <c r="C3352" s="166" t="s">
        <v>327</v>
      </c>
      <c r="D3352" s="167">
        <v>20.68</v>
      </c>
      <c r="E3352" s="167">
        <v>15.18</v>
      </c>
      <c r="F3352" s="167">
        <v>35.86</v>
      </c>
      <c r="G3352" s="140">
        <v>9</v>
      </c>
    </row>
    <row r="3353" spans="1:7" ht="28.8" x14ac:dyDescent="0.25">
      <c r="A3353" s="164" t="s">
        <v>6832</v>
      </c>
      <c r="B3353" s="165" t="s">
        <v>6833</v>
      </c>
      <c r="C3353" s="166" t="s">
        <v>327</v>
      </c>
      <c r="D3353" s="167">
        <v>41.63</v>
      </c>
      <c r="E3353" s="167">
        <v>17.350000000000001</v>
      </c>
      <c r="F3353" s="167">
        <v>58.98</v>
      </c>
      <c r="G3353" s="140">
        <v>9</v>
      </c>
    </row>
    <row r="3354" spans="1:7" ht="28.8" x14ac:dyDescent="0.25">
      <c r="A3354" s="164" t="s">
        <v>6834</v>
      </c>
      <c r="B3354" s="165" t="s">
        <v>6835</v>
      </c>
      <c r="C3354" s="166" t="s">
        <v>327</v>
      </c>
      <c r="D3354" s="167">
        <v>13.48</v>
      </c>
      <c r="E3354" s="167">
        <v>9.98</v>
      </c>
      <c r="F3354" s="167">
        <v>23.46</v>
      </c>
      <c r="G3354" s="140">
        <v>9</v>
      </c>
    </row>
    <row r="3355" spans="1:7" ht="28.8" x14ac:dyDescent="0.25">
      <c r="A3355" s="164" t="s">
        <v>6836</v>
      </c>
      <c r="B3355" s="165" t="s">
        <v>6837</v>
      </c>
      <c r="C3355" s="166" t="s">
        <v>327</v>
      </c>
      <c r="D3355" s="167">
        <v>17.489999999999998</v>
      </c>
      <c r="E3355" s="167">
        <v>9.98</v>
      </c>
      <c r="F3355" s="167">
        <v>27.47</v>
      </c>
      <c r="G3355" s="140">
        <v>9</v>
      </c>
    </row>
    <row r="3356" spans="1:7" ht="28.8" x14ac:dyDescent="0.25">
      <c r="A3356" s="164" t="s">
        <v>6838</v>
      </c>
      <c r="B3356" s="165" t="s">
        <v>6839</v>
      </c>
      <c r="C3356" s="166" t="s">
        <v>327</v>
      </c>
      <c r="D3356" s="167">
        <v>20.11</v>
      </c>
      <c r="E3356" s="167">
        <v>15.18</v>
      </c>
      <c r="F3356" s="167">
        <v>35.29</v>
      </c>
      <c r="G3356" s="140">
        <v>9</v>
      </c>
    </row>
    <row r="3357" spans="1:7" ht="28.8" x14ac:dyDescent="0.25">
      <c r="A3357" s="164" t="s">
        <v>6840</v>
      </c>
      <c r="B3357" s="165" t="s">
        <v>6841</v>
      </c>
      <c r="C3357" s="166" t="s">
        <v>327</v>
      </c>
      <c r="D3357" s="167">
        <v>31.86</v>
      </c>
      <c r="E3357" s="167">
        <v>17.350000000000001</v>
      </c>
      <c r="F3357" s="167">
        <v>49.21</v>
      </c>
      <c r="G3357" s="140">
        <v>9</v>
      </c>
    </row>
    <row r="3358" spans="1:7" ht="28.8" x14ac:dyDescent="0.25">
      <c r="A3358" s="164" t="s">
        <v>6842</v>
      </c>
      <c r="B3358" s="165" t="s">
        <v>6843</v>
      </c>
      <c r="C3358" s="166" t="s">
        <v>327</v>
      </c>
      <c r="D3358" s="167">
        <v>10.38</v>
      </c>
      <c r="E3358" s="167">
        <v>9.98</v>
      </c>
      <c r="F3358" s="167">
        <v>20.36</v>
      </c>
      <c r="G3358" s="140">
        <v>9</v>
      </c>
    </row>
    <row r="3359" spans="1:7" ht="28.8" x14ac:dyDescent="0.25">
      <c r="A3359" s="164" t="s">
        <v>6844</v>
      </c>
      <c r="B3359" s="165" t="s">
        <v>6845</v>
      </c>
      <c r="C3359" s="166" t="s">
        <v>327</v>
      </c>
      <c r="D3359" s="167">
        <v>15.82</v>
      </c>
      <c r="E3359" s="167">
        <v>15.18</v>
      </c>
      <c r="F3359" s="167">
        <v>31</v>
      </c>
      <c r="G3359" s="140">
        <v>9</v>
      </c>
    </row>
    <row r="3360" spans="1:7" ht="28.8" x14ac:dyDescent="0.25">
      <c r="A3360" s="164" t="s">
        <v>6846</v>
      </c>
      <c r="B3360" s="165" t="s">
        <v>6847</v>
      </c>
      <c r="C3360" s="166" t="s">
        <v>327</v>
      </c>
      <c r="D3360" s="167">
        <v>24.65</v>
      </c>
      <c r="E3360" s="167">
        <v>17.350000000000001</v>
      </c>
      <c r="F3360" s="167">
        <v>42</v>
      </c>
      <c r="G3360" s="140">
        <v>9</v>
      </c>
    </row>
    <row r="3361" spans="1:7" ht="28.8" x14ac:dyDescent="0.25">
      <c r="A3361" s="164" t="s">
        <v>6848</v>
      </c>
      <c r="B3361" s="165" t="s">
        <v>6849</v>
      </c>
      <c r="C3361" s="166" t="s">
        <v>327</v>
      </c>
      <c r="D3361" s="167">
        <v>32.450000000000003</v>
      </c>
      <c r="E3361" s="167">
        <v>9.98</v>
      </c>
      <c r="F3361" s="167">
        <v>42.43</v>
      </c>
      <c r="G3361" s="140">
        <v>9</v>
      </c>
    </row>
    <row r="3362" spans="1:7" ht="28.8" x14ac:dyDescent="0.25">
      <c r="A3362" s="164" t="s">
        <v>6850</v>
      </c>
      <c r="B3362" s="165" t="s">
        <v>6851</v>
      </c>
      <c r="C3362" s="166" t="s">
        <v>327</v>
      </c>
      <c r="D3362" s="167">
        <v>41.3</v>
      </c>
      <c r="E3362" s="167">
        <v>15.18</v>
      </c>
      <c r="F3362" s="167">
        <v>56.48</v>
      </c>
      <c r="G3362" s="140">
        <v>9</v>
      </c>
    </row>
    <row r="3363" spans="1:7" ht="28.8" x14ac:dyDescent="0.25">
      <c r="A3363" s="164" t="s">
        <v>6852</v>
      </c>
      <c r="B3363" s="165" t="s">
        <v>6853</v>
      </c>
      <c r="C3363" s="166" t="s">
        <v>327</v>
      </c>
      <c r="D3363" s="167">
        <v>74.989999999999995</v>
      </c>
      <c r="E3363" s="167">
        <v>17.350000000000001</v>
      </c>
      <c r="F3363" s="167">
        <v>92.34</v>
      </c>
      <c r="G3363" s="140">
        <v>9</v>
      </c>
    </row>
    <row r="3364" spans="1:7" ht="28.8" x14ac:dyDescent="0.25">
      <c r="A3364" s="164" t="s">
        <v>6854</v>
      </c>
      <c r="B3364" s="165" t="s">
        <v>6855</v>
      </c>
      <c r="C3364" s="166" t="s">
        <v>327</v>
      </c>
      <c r="D3364" s="167">
        <v>55.99</v>
      </c>
      <c r="E3364" s="167">
        <v>17.350000000000001</v>
      </c>
      <c r="F3364" s="167">
        <v>73.34</v>
      </c>
      <c r="G3364" s="140">
        <v>9</v>
      </c>
    </row>
    <row r="3365" spans="1:7" ht="28.8" x14ac:dyDescent="0.25">
      <c r="A3365" s="164" t="s">
        <v>6856</v>
      </c>
      <c r="B3365" s="165" t="s">
        <v>6857</v>
      </c>
      <c r="C3365" s="166" t="s">
        <v>327</v>
      </c>
      <c r="D3365" s="167">
        <v>183.48</v>
      </c>
      <c r="E3365" s="167">
        <v>15.18</v>
      </c>
      <c r="F3365" s="167">
        <v>198.66</v>
      </c>
      <c r="G3365" s="140">
        <v>9</v>
      </c>
    </row>
    <row r="3366" spans="1:7" ht="28.8" x14ac:dyDescent="0.25">
      <c r="A3366" s="164" t="s">
        <v>6858</v>
      </c>
      <c r="B3366" s="165" t="s">
        <v>6859</v>
      </c>
      <c r="C3366" s="166" t="s">
        <v>327</v>
      </c>
      <c r="D3366" s="167">
        <v>28.97</v>
      </c>
      <c r="E3366" s="167">
        <v>9.98</v>
      </c>
      <c r="F3366" s="167">
        <v>38.950000000000003</v>
      </c>
      <c r="G3366" s="140">
        <v>9</v>
      </c>
    </row>
    <row r="3367" spans="1:7" ht="28.8" x14ac:dyDescent="0.25">
      <c r="A3367" s="164" t="s">
        <v>6860</v>
      </c>
      <c r="B3367" s="165" t="s">
        <v>6861</v>
      </c>
      <c r="C3367" s="166" t="s">
        <v>327</v>
      </c>
      <c r="D3367" s="167">
        <v>30.31</v>
      </c>
      <c r="E3367" s="167">
        <v>15.18</v>
      </c>
      <c r="F3367" s="167">
        <v>45.49</v>
      </c>
      <c r="G3367" s="140">
        <v>9</v>
      </c>
    </row>
    <row r="3368" spans="1:7" ht="28.8" x14ac:dyDescent="0.25">
      <c r="A3368" s="164" t="s">
        <v>6862</v>
      </c>
      <c r="B3368" s="165" t="s">
        <v>6863</v>
      </c>
      <c r="C3368" s="166" t="s">
        <v>327</v>
      </c>
      <c r="D3368" s="167">
        <v>66.81</v>
      </c>
      <c r="E3368" s="167">
        <v>17.350000000000001</v>
      </c>
      <c r="F3368" s="167">
        <v>84.16</v>
      </c>
      <c r="G3368" s="140">
        <v>9</v>
      </c>
    </row>
    <row r="3369" spans="1:7" ht="28.8" x14ac:dyDescent="0.25">
      <c r="A3369" s="164" t="s">
        <v>6864</v>
      </c>
      <c r="B3369" s="165" t="s">
        <v>6865</v>
      </c>
      <c r="C3369" s="166" t="s">
        <v>327</v>
      </c>
      <c r="D3369" s="167">
        <v>27.41</v>
      </c>
      <c r="E3369" s="167">
        <v>15.18</v>
      </c>
      <c r="F3369" s="167">
        <v>42.59</v>
      </c>
      <c r="G3369" s="140">
        <v>9</v>
      </c>
    </row>
    <row r="3370" spans="1:7" ht="28.8" x14ac:dyDescent="0.25">
      <c r="A3370" s="164" t="s">
        <v>6866</v>
      </c>
      <c r="B3370" s="165" t="s">
        <v>6867</v>
      </c>
      <c r="C3370" s="166" t="s">
        <v>327</v>
      </c>
      <c r="D3370" s="167">
        <v>50.47</v>
      </c>
      <c r="E3370" s="167">
        <v>17.350000000000001</v>
      </c>
      <c r="F3370" s="167">
        <v>67.819999999999993</v>
      </c>
      <c r="G3370" s="140">
        <v>9</v>
      </c>
    </row>
    <row r="3371" spans="1:7" ht="28.8" x14ac:dyDescent="0.25">
      <c r="A3371" s="164" t="s">
        <v>6868</v>
      </c>
      <c r="B3371" s="165" t="s">
        <v>6869</v>
      </c>
      <c r="C3371" s="166" t="s">
        <v>327</v>
      </c>
      <c r="D3371" s="167">
        <v>56.27</v>
      </c>
      <c r="E3371" s="167">
        <v>17.350000000000001</v>
      </c>
      <c r="F3371" s="167">
        <v>73.62</v>
      </c>
      <c r="G3371" s="140">
        <v>9</v>
      </c>
    </row>
    <row r="3372" spans="1:7" ht="28.8" x14ac:dyDescent="0.25">
      <c r="A3372" s="164" t="s">
        <v>6870</v>
      </c>
      <c r="B3372" s="165" t="s">
        <v>6871</v>
      </c>
      <c r="C3372" s="166" t="s">
        <v>327</v>
      </c>
      <c r="D3372" s="167">
        <v>66.09</v>
      </c>
      <c r="E3372" s="167">
        <v>17.350000000000001</v>
      </c>
      <c r="F3372" s="167">
        <v>83.44</v>
      </c>
      <c r="G3372" s="140">
        <v>9</v>
      </c>
    </row>
    <row r="3373" spans="1:7" ht="28.8" x14ac:dyDescent="0.25">
      <c r="A3373" s="164" t="s">
        <v>6872</v>
      </c>
      <c r="B3373" s="165" t="s">
        <v>6873</v>
      </c>
      <c r="C3373" s="166" t="s">
        <v>327</v>
      </c>
      <c r="D3373" s="167">
        <v>95.29</v>
      </c>
      <c r="E3373" s="167">
        <v>15.18</v>
      </c>
      <c r="F3373" s="167">
        <v>110.47</v>
      </c>
      <c r="G3373" s="140">
        <v>9</v>
      </c>
    </row>
    <row r="3374" spans="1:7" ht="28.8" x14ac:dyDescent="0.25">
      <c r="A3374" s="164" t="s">
        <v>6874</v>
      </c>
      <c r="B3374" s="165" t="s">
        <v>6875</v>
      </c>
      <c r="C3374" s="166" t="s">
        <v>327</v>
      </c>
      <c r="D3374" s="167">
        <v>68.83</v>
      </c>
      <c r="E3374" s="167">
        <v>17.350000000000001</v>
      </c>
      <c r="F3374" s="167">
        <v>86.18</v>
      </c>
      <c r="G3374" s="140">
        <v>9</v>
      </c>
    </row>
    <row r="3375" spans="1:7" ht="28.8" x14ac:dyDescent="0.25">
      <c r="A3375" s="164" t="s">
        <v>6876</v>
      </c>
      <c r="B3375" s="165" t="s">
        <v>6877</v>
      </c>
      <c r="C3375" s="166" t="s">
        <v>327</v>
      </c>
      <c r="D3375" s="167">
        <v>63.49</v>
      </c>
      <c r="E3375" s="167">
        <v>9.98</v>
      </c>
      <c r="F3375" s="167">
        <v>73.47</v>
      </c>
      <c r="G3375" s="140">
        <v>9</v>
      </c>
    </row>
    <row r="3376" spans="1:7" ht="28.8" x14ac:dyDescent="0.25">
      <c r="A3376" s="164" t="s">
        <v>6878</v>
      </c>
      <c r="B3376" s="165" t="s">
        <v>6879</v>
      </c>
      <c r="C3376" s="166" t="s">
        <v>327</v>
      </c>
      <c r="D3376" s="167">
        <v>8.6</v>
      </c>
      <c r="E3376" s="167">
        <v>9.98</v>
      </c>
      <c r="F3376" s="167">
        <v>18.579999999999998</v>
      </c>
      <c r="G3376" s="140">
        <v>9</v>
      </c>
    </row>
    <row r="3377" spans="1:7" ht="28.8" x14ac:dyDescent="0.25">
      <c r="A3377" s="164" t="s">
        <v>6880</v>
      </c>
      <c r="B3377" s="165" t="s">
        <v>6881</v>
      </c>
      <c r="C3377" s="166" t="s">
        <v>327</v>
      </c>
      <c r="D3377" s="167">
        <v>26.02</v>
      </c>
      <c r="E3377" s="167">
        <v>9.98</v>
      </c>
      <c r="F3377" s="167">
        <v>36</v>
      </c>
      <c r="G3377" s="140">
        <v>9</v>
      </c>
    </row>
    <row r="3378" spans="1:7" ht="28.8" x14ac:dyDescent="0.25">
      <c r="A3378" s="164" t="s">
        <v>6882</v>
      </c>
      <c r="B3378" s="165" t="s">
        <v>6883</v>
      </c>
      <c r="C3378" s="166" t="s">
        <v>327</v>
      </c>
      <c r="D3378" s="167">
        <v>37.04</v>
      </c>
      <c r="E3378" s="167">
        <v>15.18</v>
      </c>
      <c r="F3378" s="167">
        <v>52.22</v>
      </c>
      <c r="G3378" s="140">
        <v>9</v>
      </c>
    </row>
    <row r="3379" spans="1:7" x14ac:dyDescent="0.25">
      <c r="A3379" s="164" t="s">
        <v>6884</v>
      </c>
      <c r="B3379" s="165" t="s">
        <v>6885</v>
      </c>
      <c r="C3379" s="166" t="s">
        <v>640</v>
      </c>
      <c r="D3379" s="167">
        <v>84.12</v>
      </c>
      <c r="E3379" s="167">
        <v>4.33</v>
      </c>
      <c r="F3379" s="167">
        <v>88.45</v>
      </c>
      <c r="G3379" s="140">
        <v>9</v>
      </c>
    </row>
    <row r="3380" spans="1:7" ht="28.8" x14ac:dyDescent="0.25">
      <c r="A3380" s="164" t="s">
        <v>6886</v>
      </c>
      <c r="B3380" s="165" t="s">
        <v>249</v>
      </c>
      <c r="C3380" s="166"/>
      <c r="D3380" s="167"/>
      <c r="E3380" s="167"/>
      <c r="F3380" s="167"/>
      <c r="G3380" s="140">
        <v>2</v>
      </c>
    </row>
    <row r="3381" spans="1:7" x14ac:dyDescent="0.25">
      <c r="A3381" s="164" t="s">
        <v>6887</v>
      </c>
      <c r="B3381" s="165" t="s">
        <v>6888</v>
      </c>
      <c r="C3381" s="166"/>
      <c r="D3381" s="167"/>
      <c r="E3381" s="167"/>
      <c r="F3381" s="167"/>
      <c r="G3381" s="140">
        <v>5</v>
      </c>
    </row>
    <row r="3382" spans="1:7" x14ac:dyDescent="0.25">
      <c r="A3382" s="164" t="s">
        <v>6889</v>
      </c>
      <c r="B3382" s="165" t="s">
        <v>6890</v>
      </c>
      <c r="C3382" s="166" t="s">
        <v>327</v>
      </c>
      <c r="D3382" s="167">
        <v>38.4</v>
      </c>
      <c r="E3382" s="167">
        <v>19.52</v>
      </c>
      <c r="F3382" s="167">
        <v>57.92</v>
      </c>
      <c r="G3382" s="140">
        <v>9</v>
      </c>
    </row>
    <row r="3383" spans="1:7" x14ac:dyDescent="0.25">
      <c r="A3383" s="164" t="s">
        <v>250</v>
      </c>
      <c r="B3383" s="165" t="s">
        <v>6891</v>
      </c>
      <c r="C3383" s="166" t="s">
        <v>327</v>
      </c>
      <c r="D3383" s="167">
        <v>50.4</v>
      </c>
      <c r="E3383" s="167">
        <v>26.02</v>
      </c>
      <c r="F3383" s="167">
        <v>76.42</v>
      </c>
      <c r="G3383" s="140">
        <v>9</v>
      </c>
    </row>
    <row r="3384" spans="1:7" x14ac:dyDescent="0.25">
      <c r="A3384" s="164" t="s">
        <v>6892</v>
      </c>
      <c r="B3384" s="165" t="s">
        <v>6893</v>
      </c>
      <c r="C3384" s="166" t="s">
        <v>327</v>
      </c>
      <c r="D3384" s="167">
        <v>65.5</v>
      </c>
      <c r="E3384" s="167">
        <v>32.53</v>
      </c>
      <c r="F3384" s="167">
        <v>98.03</v>
      </c>
      <c r="G3384" s="140">
        <v>9</v>
      </c>
    </row>
    <row r="3385" spans="1:7" x14ac:dyDescent="0.25">
      <c r="A3385" s="164" t="s">
        <v>6894</v>
      </c>
      <c r="B3385" s="165" t="s">
        <v>6895</v>
      </c>
      <c r="C3385" s="166" t="s">
        <v>327</v>
      </c>
      <c r="D3385" s="167">
        <v>78.459999999999994</v>
      </c>
      <c r="E3385" s="167">
        <v>39.04</v>
      </c>
      <c r="F3385" s="167">
        <v>117.5</v>
      </c>
      <c r="G3385" s="140">
        <v>9</v>
      </c>
    </row>
    <row r="3386" spans="1:7" x14ac:dyDescent="0.25">
      <c r="A3386" s="164" t="s">
        <v>6896</v>
      </c>
      <c r="B3386" s="165" t="s">
        <v>6897</v>
      </c>
      <c r="C3386" s="166" t="s">
        <v>327</v>
      </c>
      <c r="D3386" s="167">
        <v>94.53</v>
      </c>
      <c r="E3386" s="167">
        <v>43.37</v>
      </c>
      <c r="F3386" s="167">
        <v>137.9</v>
      </c>
      <c r="G3386" s="140">
        <v>9</v>
      </c>
    </row>
    <row r="3387" spans="1:7" x14ac:dyDescent="0.25">
      <c r="A3387" s="164" t="s">
        <v>6898</v>
      </c>
      <c r="B3387" s="165" t="s">
        <v>6899</v>
      </c>
      <c r="C3387" s="166" t="s">
        <v>327</v>
      </c>
      <c r="D3387" s="167">
        <v>137.71</v>
      </c>
      <c r="E3387" s="167">
        <v>54.21</v>
      </c>
      <c r="F3387" s="167">
        <v>191.92</v>
      </c>
      <c r="G3387" s="140">
        <v>9</v>
      </c>
    </row>
    <row r="3388" spans="1:7" x14ac:dyDescent="0.25">
      <c r="A3388" s="164" t="s">
        <v>6900</v>
      </c>
      <c r="B3388" s="165" t="s">
        <v>6901</v>
      </c>
      <c r="C3388" s="166" t="s">
        <v>327</v>
      </c>
      <c r="D3388" s="167">
        <v>343.69</v>
      </c>
      <c r="E3388" s="167">
        <v>65.06</v>
      </c>
      <c r="F3388" s="167">
        <v>408.75</v>
      </c>
      <c r="G3388" s="140">
        <v>9</v>
      </c>
    </row>
    <row r="3389" spans="1:7" x14ac:dyDescent="0.25">
      <c r="A3389" s="164" t="s">
        <v>6902</v>
      </c>
      <c r="B3389" s="165" t="s">
        <v>6903</v>
      </c>
      <c r="C3389" s="166" t="s">
        <v>327</v>
      </c>
      <c r="D3389" s="167">
        <v>539.71</v>
      </c>
      <c r="E3389" s="167">
        <v>86.74</v>
      </c>
      <c r="F3389" s="167">
        <v>626.45000000000005</v>
      </c>
      <c r="G3389" s="140">
        <v>9</v>
      </c>
    </row>
    <row r="3390" spans="1:7" x14ac:dyDescent="0.25">
      <c r="A3390" s="164" t="s">
        <v>6904</v>
      </c>
      <c r="B3390" s="165" t="s">
        <v>6905</v>
      </c>
      <c r="C3390" s="166" t="s">
        <v>327</v>
      </c>
      <c r="D3390" s="167">
        <v>909.86</v>
      </c>
      <c r="E3390" s="167">
        <v>130.11000000000001</v>
      </c>
      <c r="F3390" s="167">
        <v>1039.97</v>
      </c>
      <c r="G3390" s="140">
        <v>9</v>
      </c>
    </row>
    <row r="3391" spans="1:7" x14ac:dyDescent="0.25">
      <c r="A3391" s="164" t="s">
        <v>6906</v>
      </c>
      <c r="B3391" s="165" t="s">
        <v>6907</v>
      </c>
      <c r="C3391" s="166" t="s">
        <v>327</v>
      </c>
      <c r="D3391" s="167">
        <v>75.02</v>
      </c>
      <c r="E3391" s="167">
        <v>26.02</v>
      </c>
      <c r="F3391" s="167">
        <v>101.04</v>
      </c>
      <c r="G3391" s="140">
        <v>9</v>
      </c>
    </row>
    <row r="3392" spans="1:7" ht="28.8" x14ac:dyDescent="0.25">
      <c r="A3392" s="164" t="s">
        <v>6908</v>
      </c>
      <c r="B3392" s="165" t="s">
        <v>6909</v>
      </c>
      <c r="C3392" s="166" t="s">
        <v>327</v>
      </c>
      <c r="D3392" s="167">
        <v>26.27</v>
      </c>
      <c r="E3392" s="167">
        <v>19.52</v>
      </c>
      <c r="F3392" s="167">
        <v>45.79</v>
      </c>
      <c r="G3392" s="140">
        <v>9</v>
      </c>
    </row>
    <row r="3393" spans="1:7" ht="28.8" x14ac:dyDescent="0.25">
      <c r="A3393" s="164" t="s">
        <v>251</v>
      </c>
      <c r="B3393" s="165" t="s">
        <v>6910</v>
      </c>
      <c r="C3393" s="166" t="s">
        <v>327</v>
      </c>
      <c r="D3393" s="167">
        <v>62.81</v>
      </c>
      <c r="E3393" s="167">
        <v>19.52</v>
      </c>
      <c r="F3393" s="167">
        <v>82.33</v>
      </c>
      <c r="G3393" s="140">
        <v>9</v>
      </c>
    </row>
    <row r="3394" spans="1:7" ht="28.8" x14ac:dyDescent="0.25">
      <c r="A3394" s="164" t="s">
        <v>6911</v>
      </c>
      <c r="B3394" s="165" t="s">
        <v>6912</v>
      </c>
      <c r="C3394" s="166" t="s">
        <v>327</v>
      </c>
      <c r="D3394" s="167">
        <v>75.83</v>
      </c>
      <c r="E3394" s="167">
        <v>19.52</v>
      </c>
      <c r="F3394" s="167">
        <v>95.35</v>
      </c>
      <c r="G3394" s="140">
        <v>9</v>
      </c>
    </row>
    <row r="3395" spans="1:7" ht="28.8" x14ac:dyDescent="0.25">
      <c r="A3395" s="164" t="s">
        <v>252</v>
      </c>
      <c r="B3395" s="165" t="s">
        <v>6913</v>
      </c>
      <c r="C3395" s="166" t="s">
        <v>327</v>
      </c>
      <c r="D3395" s="167">
        <v>94.34</v>
      </c>
      <c r="E3395" s="167">
        <v>21.69</v>
      </c>
      <c r="F3395" s="167">
        <v>116.03</v>
      </c>
      <c r="G3395" s="140">
        <v>9</v>
      </c>
    </row>
    <row r="3396" spans="1:7" ht="28.8" x14ac:dyDescent="0.25">
      <c r="A3396" s="164" t="s">
        <v>6914</v>
      </c>
      <c r="B3396" s="165" t="s">
        <v>6915</v>
      </c>
      <c r="C3396" s="166" t="s">
        <v>327</v>
      </c>
      <c r="D3396" s="167">
        <v>252.74</v>
      </c>
      <c r="E3396" s="167">
        <v>19.52</v>
      </c>
      <c r="F3396" s="167">
        <v>272.26</v>
      </c>
      <c r="G3396" s="140">
        <v>9</v>
      </c>
    </row>
    <row r="3397" spans="1:7" ht="28.8" x14ac:dyDescent="0.25">
      <c r="A3397" s="164" t="s">
        <v>6916</v>
      </c>
      <c r="B3397" s="165" t="s">
        <v>6917</v>
      </c>
      <c r="C3397" s="166" t="s">
        <v>327</v>
      </c>
      <c r="D3397" s="167">
        <v>1217.28</v>
      </c>
      <c r="E3397" s="167">
        <v>43.37</v>
      </c>
      <c r="F3397" s="167">
        <v>1260.6500000000001</v>
      </c>
      <c r="G3397" s="140">
        <v>9</v>
      </c>
    </row>
    <row r="3398" spans="1:7" x14ac:dyDescent="0.25">
      <c r="A3398" s="164" t="s">
        <v>6918</v>
      </c>
      <c r="B3398" s="165" t="s">
        <v>6919</v>
      </c>
      <c r="C3398" s="166"/>
      <c r="D3398" s="167"/>
      <c r="E3398" s="167"/>
      <c r="F3398" s="167"/>
      <c r="G3398" s="140">
        <v>5</v>
      </c>
    </row>
    <row r="3399" spans="1:7" ht="28.8" x14ac:dyDescent="0.25">
      <c r="A3399" s="164" t="s">
        <v>6920</v>
      </c>
      <c r="B3399" s="165" t="s">
        <v>6921</v>
      </c>
      <c r="C3399" s="166" t="s">
        <v>327</v>
      </c>
      <c r="D3399" s="167">
        <v>96.49</v>
      </c>
      <c r="E3399" s="167">
        <v>19.52</v>
      </c>
      <c r="F3399" s="167">
        <v>116.01</v>
      </c>
      <c r="G3399" s="140">
        <v>9</v>
      </c>
    </row>
    <row r="3400" spans="1:7" ht="28.8" x14ac:dyDescent="0.25">
      <c r="A3400" s="164" t="s">
        <v>253</v>
      </c>
      <c r="B3400" s="165" t="s">
        <v>6922</v>
      </c>
      <c r="C3400" s="166" t="s">
        <v>327</v>
      </c>
      <c r="D3400" s="167">
        <v>102.72</v>
      </c>
      <c r="E3400" s="167">
        <v>19.52</v>
      </c>
      <c r="F3400" s="167">
        <v>122.24</v>
      </c>
      <c r="G3400" s="140">
        <v>9</v>
      </c>
    </row>
    <row r="3401" spans="1:7" ht="28.8" x14ac:dyDescent="0.25">
      <c r="A3401" s="164" t="s">
        <v>6923</v>
      </c>
      <c r="B3401" s="165" t="s">
        <v>6924</v>
      </c>
      <c r="C3401" s="166" t="s">
        <v>327</v>
      </c>
      <c r="D3401" s="167">
        <v>123.67</v>
      </c>
      <c r="E3401" s="167">
        <v>19.52</v>
      </c>
      <c r="F3401" s="167">
        <v>143.19</v>
      </c>
      <c r="G3401" s="140">
        <v>9</v>
      </c>
    </row>
    <row r="3402" spans="1:7" ht="28.8" x14ac:dyDescent="0.25">
      <c r="A3402" s="164" t="s">
        <v>6925</v>
      </c>
      <c r="B3402" s="165" t="s">
        <v>6926</v>
      </c>
      <c r="C3402" s="166" t="s">
        <v>327</v>
      </c>
      <c r="D3402" s="167">
        <v>155.38999999999999</v>
      </c>
      <c r="E3402" s="167">
        <v>19.52</v>
      </c>
      <c r="F3402" s="167">
        <v>174.91</v>
      </c>
      <c r="G3402" s="140">
        <v>9</v>
      </c>
    </row>
    <row r="3403" spans="1:7" ht="28.8" x14ac:dyDescent="0.25">
      <c r="A3403" s="164" t="s">
        <v>6927</v>
      </c>
      <c r="B3403" s="165" t="s">
        <v>6928</v>
      </c>
      <c r="C3403" s="166" t="s">
        <v>327</v>
      </c>
      <c r="D3403" s="167">
        <v>160.58000000000001</v>
      </c>
      <c r="E3403" s="167">
        <v>19.52</v>
      </c>
      <c r="F3403" s="167">
        <v>180.1</v>
      </c>
      <c r="G3403" s="140">
        <v>9</v>
      </c>
    </row>
    <row r="3404" spans="1:7" ht="28.8" x14ac:dyDescent="0.25">
      <c r="A3404" s="164" t="s">
        <v>6929</v>
      </c>
      <c r="B3404" s="165" t="s">
        <v>6930</v>
      </c>
      <c r="C3404" s="166" t="s">
        <v>327</v>
      </c>
      <c r="D3404" s="167">
        <v>91.53</v>
      </c>
      <c r="E3404" s="167">
        <v>19.52</v>
      </c>
      <c r="F3404" s="167">
        <v>111.05</v>
      </c>
      <c r="G3404" s="140">
        <v>9</v>
      </c>
    </row>
    <row r="3405" spans="1:7" ht="28.8" x14ac:dyDescent="0.25">
      <c r="A3405" s="164" t="s">
        <v>254</v>
      </c>
      <c r="B3405" s="165" t="s">
        <v>6931</v>
      </c>
      <c r="C3405" s="166" t="s">
        <v>327</v>
      </c>
      <c r="D3405" s="167">
        <v>93.35</v>
      </c>
      <c r="E3405" s="167">
        <v>19.52</v>
      </c>
      <c r="F3405" s="167">
        <v>112.87</v>
      </c>
      <c r="G3405" s="140">
        <v>9</v>
      </c>
    </row>
    <row r="3406" spans="1:7" ht="28.8" x14ac:dyDescent="0.25">
      <c r="A3406" s="164" t="s">
        <v>6932</v>
      </c>
      <c r="B3406" s="165" t="s">
        <v>6933</v>
      </c>
      <c r="C3406" s="166" t="s">
        <v>327</v>
      </c>
      <c r="D3406" s="167">
        <v>56.98</v>
      </c>
      <c r="E3406" s="167">
        <v>19.52</v>
      </c>
      <c r="F3406" s="167">
        <v>76.5</v>
      </c>
      <c r="G3406" s="140">
        <v>9</v>
      </c>
    </row>
    <row r="3407" spans="1:7" ht="28.8" x14ac:dyDescent="0.25">
      <c r="A3407" s="164" t="s">
        <v>6934</v>
      </c>
      <c r="B3407" s="165" t="s">
        <v>6935</v>
      </c>
      <c r="C3407" s="166" t="s">
        <v>327</v>
      </c>
      <c r="D3407" s="167">
        <v>68.97</v>
      </c>
      <c r="E3407" s="167">
        <v>19.52</v>
      </c>
      <c r="F3407" s="167">
        <v>88.49</v>
      </c>
      <c r="G3407" s="140">
        <v>9</v>
      </c>
    </row>
    <row r="3408" spans="1:7" x14ac:dyDescent="0.25">
      <c r="A3408" s="164" t="s">
        <v>6936</v>
      </c>
      <c r="B3408" s="165" t="s">
        <v>6937</v>
      </c>
      <c r="C3408" s="166"/>
      <c r="D3408" s="167"/>
      <c r="E3408" s="167"/>
      <c r="F3408" s="167"/>
      <c r="G3408" s="140">
        <v>5</v>
      </c>
    </row>
    <row r="3409" spans="1:7" ht="28.8" x14ac:dyDescent="0.25">
      <c r="A3409" s="164" t="s">
        <v>6938</v>
      </c>
      <c r="B3409" s="165" t="s">
        <v>6939</v>
      </c>
      <c r="C3409" s="166" t="s">
        <v>327</v>
      </c>
      <c r="D3409" s="167">
        <v>315.26</v>
      </c>
      <c r="E3409" s="167">
        <v>65.06</v>
      </c>
      <c r="F3409" s="167">
        <v>380.32</v>
      </c>
      <c r="G3409" s="140">
        <v>9</v>
      </c>
    </row>
    <row r="3410" spans="1:7" x14ac:dyDescent="0.25">
      <c r="A3410" s="164" t="s">
        <v>6940</v>
      </c>
      <c r="B3410" s="165" t="s">
        <v>6941</v>
      </c>
      <c r="C3410" s="166" t="s">
        <v>327</v>
      </c>
      <c r="D3410" s="167">
        <v>266.19</v>
      </c>
      <c r="E3410" s="167">
        <v>65.06</v>
      </c>
      <c r="F3410" s="167">
        <v>331.25</v>
      </c>
      <c r="G3410" s="140">
        <v>9</v>
      </c>
    </row>
    <row r="3411" spans="1:7" x14ac:dyDescent="0.25">
      <c r="A3411" s="164" t="s">
        <v>6942</v>
      </c>
      <c r="B3411" s="165" t="s">
        <v>6943</v>
      </c>
      <c r="C3411" s="166" t="s">
        <v>327</v>
      </c>
      <c r="D3411" s="167">
        <v>276.18</v>
      </c>
      <c r="E3411" s="167">
        <v>65.06</v>
      </c>
      <c r="F3411" s="167">
        <v>341.24</v>
      </c>
      <c r="G3411" s="140">
        <v>9</v>
      </c>
    </row>
    <row r="3412" spans="1:7" x14ac:dyDescent="0.25">
      <c r="A3412" s="164" t="s">
        <v>6944</v>
      </c>
      <c r="B3412" s="165" t="s">
        <v>6945</v>
      </c>
      <c r="C3412" s="166" t="s">
        <v>327</v>
      </c>
      <c r="D3412" s="167">
        <v>416.45</v>
      </c>
      <c r="E3412" s="167">
        <v>65.06</v>
      </c>
      <c r="F3412" s="167">
        <v>481.51</v>
      </c>
      <c r="G3412" s="140">
        <v>9</v>
      </c>
    </row>
    <row r="3413" spans="1:7" ht="28.8" x14ac:dyDescent="0.25">
      <c r="A3413" s="164" t="s">
        <v>6946</v>
      </c>
      <c r="B3413" s="165" t="s">
        <v>6947</v>
      </c>
      <c r="C3413" s="166" t="s">
        <v>327</v>
      </c>
      <c r="D3413" s="167">
        <v>1009.33</v>
      </c>
      <c r="E3413" s="167">
        <v>65.06</v>
      </c>
      <c r="F3413" s="167">
        <v>1074.3900000000001</v>
      </c>
      <c r="G3413" s="140">
        <v>9</v>
      </c>
    </row>
    <row r="3414" spans="1:7" x14ac:dyDescent="0.25">
      <c r="A3414" s="164" t="s">
        <v>6948</v>
      </c>
      <c r="B3414" s="165" t="s">
        <v>6949</v>
      </c>
      <c r="C3414" s="166" t="s">
        <v>327</v>
      </c>
      <c r="D3414" s="167">
        <v>495.62</v>
      </c>
      <c r="E3414" s="167">
        <v>26.02</v>
      </c>
      <c r="F3414" s="167">
        <v>521.64</v>
      </c>
      <c r="G3414" s="140">
        <v>9</v>
      </c>
    </row>
    <row r="3415" spans="1:7" x14ac:dyDescent="0.25">
      <c r="A3415" s="164" t="s">
        <v>6950</v>
      </c>
      <c r="B3415" s="165" t="s">
        <v>6951</v>
      </c>
      <c r="C3415" s="166" t="s">
        <v>327</v>
      </c>
      <c r="D3415" s="167">
        <v>345.92</v>
      </c>
      <c r="E3415" s="167">
        <v>26.02</v>
      </c>
      <c r="F3415" s="167">
        <v>371.94</v>
      </c>
      <c r="G3415" s="140">
        <v>9</v>
      </c>
    </row>
    <row r="3416" spans="1:7" x14ac:dyDescent="0.25">
      <c r="A3416" s="164" t="s">
        <v>6952</v>
      </c>
      <c r="B3416" s="165" t="s">
        <v>6953</v>
      </c>
      <c r="C3416" s="166" t="s">
        <v>327</v>
      </c>
      <c r="D3416" s="167">
        <v>838.16</v>
      </c>
      <c r="E3416" s="167">
        <v>65.06</v>
      </c>
      <c r="F3416" s="167">
        <v>903.22</v>
      </c>
      <c r="G3416" s="140">
        <v>9</v>
      </c>
    </row>
    <row r="3417" spans="1:7" ht="28.8" x14ac:dyDescent="0.25">
      <c r="A3417" s="164" t="s">
        <v>6954</v>
      </c>
      <c r="B3417" s="165" t="s">
        <v>6955</v>
      </c>
      <c r="C3417" s="166" t="s">
        <v>327</v>
      </c>
      <c r="D3417" s="167">
        <v>629.92999999999995</v>
      </c>
      <c r="E3417" s="167">
        <v>19.52</v>
      </c>
      <c r="F3417" s="167">
        <v>649.45000000000005</v>
      </c>
      <c r="G3417" s="140">
        <v>9</v>
      </c>
    </row>
    <row r="3418" spans="1:7" ht="28.8" x14ac:dyDescent="0.25">
      <c r="A3418" s="164" t="s">
        <v>6956</v>
      </c>
      <c r="B3418" s="165" t="s">
        <v>6957</v>
      </c>
      <c r="C3418" s="166" t="s">
        <v>327</v>
      </c>
      <c r="D3418" s="167">
        <v>322.92</v>
      </c>
      <c r="E3418" s="167">
        <v>65.06</v>
      </c>
      <c r="F3418" s="167">
        <v>387.98</v>
      </c>
      <c r="G3418" s="140">
        <v>9</v>
      </c>
    </row>
    <row r="3419" spans="1:7" x14ac:dyDescent="0.25">
      <c r="A3419" s="164" t="s">
        <v>6958</v>
      </c>
      <c r="B3419" s="165" t="s">
        <v>6959</v>
      </c>
      <c r="C3419" s="166"/>
      <c r="D3419" s="167"/>
      <c r="E3419" s="167"/>
      <c r="F3419" s="167"/>
      <c r="G3419" s="140">
        <v>5</v>
      </c>
    </row>
    <row r="3420" spans="1:7" x14ac:dyDescent="0.25">
      <c r="A3420" s="164" t="s">
        <v>6960</v>
      </c>
      <c r="B3420" s="165" t="s">
        <v>6961</v>
      </c>
      <c r="C3420" s="166" t="s">
        <v>327</v>
      </c>
      <c r="D3420" s="167">
        <v>117.14</v>
      </c>
      <c r="E3420" s="167">
        <v>19.52</v>
      </c>
      <c r="F3420" s="167">
        <v>136.66</v>
      </c>
      <c r="G3420" s="140">
        <v>9</v>
      </c>
    </row>
    <row r="3421" spans="1:7" x14ac:dyDescent="0.25">
      <c r="A3421" s="164" t="s">
        <v>6962</v>
      </c>
      <c r="B3421" s="165" t="s">
        <v>6963</v>
      </c>
      <c r="C3421" s="166" t="s">
        <v>327</v>
      </c>
      <c r="D3421" s="167">
        <v>129.16999999999999</v>
      </c>
      <c r="E3421" s="167">
        <v>19.52</v>
      </c>
      <c r="F3421" s="167">
        <v>148.69</v>
      </c>
      <c r="G3421" s="140">
        <v>9</v>
      </c>
    </row>
    <row r="3422" spans="1:7" x14ac:dyDescent="0.25">
      <c r="A3422" s="164" t="s">
        <v>6964</v>
      </c>
      <c r="B3422" s="165" t="s">
        <v>6965</v>
      </c>
      <c r="C3422" s="166" t="s">
        <v>327</v>
      </c>
      <c r="D3422" s="167">
        <v>180.38</v>
      </c>
      <c r="E3422" s="167">
        <v>19.52</v>
      </c>
      <c r="F3422" s="167">
        <v>199.9</v>
      </c>
      <c r="G3422" s="140">
        <v>9</v>
      </c>
    </row>
    <row r="3423" spans="1:7" x14ac:dyDescent="0.25">
      <c r="A3423" s="164" t="s">
        <v>6966</v>
      </c>
      <c r="B3423" s="165" t="s">
        <v>6967</v>
      </c>
      <c r="C3423" s="166" t="s">
        <v>327</v>
      </c>
      <c r="D3423" s="167">
        <v>215.76</v>
      </c>
      <c r="E3423" s="167">
        <v>19.52</v>
      </c>
      <c r="F3423" s="167">
        <v>235.28</v>
      </c>
      <c r="G3423" s="140">
        <v>9</v>
      </c>
    </row>
    <row r="3424" spans="1:7" x14ac:dyDescent="0.25">
      <c r="A3424" s="164" t="s">
        <v>6968</v>
      </c>
      <c r="B3424" s="165" t="s">
        <v>6969</v>
      </c>
      <c r="C3424" s="166" t="s">
        <v>327</v>
      </c>
      <c r="D3424" s="167">
        <v>297.98</v>
      </c>
      <c r="E3424" s="167">
        <v>19.52</v>
      </c>
      <c r="F3424" s="167">
        <v>317.5</v>
      </c>
      <c r="G3424" s="140">
        <v>9</v>
      </c>
    </row>
    <row r="3425" spans="1:7" x14ac:dyDescent="0.25">
      <c r="A3425" s="164" t="s">
        <v>6970</v>
      </c>
      <c r="B3425" s="165" t="s">
        <v>6971</v>
      </c>
      <c r="C3425" s="166" t="s">
        <v>327</v>
      </c>
      <c r="D3425" s="167">
        <v>513</v>
      </c>
      <c r="E3425" s="167">
        <v>19.52</v>
      </c>
      <c r="F3425" s="167">
        <v>532.52</v>
      </c>
      <c r="G3425" s="140">
        <v>9</v>
      </c>
    </row>
    <row r="3426" spans="1:7" x14ac:dyDescent="0.25">
      <c r="A3426" s="164" t="s">
        <v>6972</v>
      </c>
      <c r="B3426" s="165" t="s">
        <v>6973</v>
      </c>
      <c r="C3426" s="166" t="s">
        <v>327</v>
      </c>
      <c r="D3426" s="167">
        <v>627.86</v>
      </c>
      <c r="E3426" s="167">
        <v>19.52</v>
      </c>
      <c r="F3426" s="167">
        <v>647.38</v>
      </c>
      <c r="G3426" s="140">
        <v>9</v>
      </c>
    </row>
    <row r="3427" spans="1:7" x14ac:dyDescent="0.25">
      <c r="A3427" s="164" t="s">
        <v>6974</v>
      </c>
      <c r="B3427" s="165" t="s">
        <v>6975</v>
      </c>
      <c r="C3427" s="166" t="s">
        <v>327</v>
      </c>
      <c r="D3427" s="167">
        <v>1067</v>
      </c>
      <c r="E3427" s="167">
        <v>26.02</v>
      </c>
      <c r="F3427" s="167">
        <v>1093.02</v>
      </c>
      <c r="G3427" s="140">
        <v>9</v>
      </c>
    </row>
    <row r="3428" spans="1:7" x14ac:dyDescent="0.25">
      <c r="A3428" s="164" t="s">
        <v>6976</v>
      </c>
      <c r="B3428" s="165" t="s">
        <v>6977</v>
      </c>
      <c r="C3428" s="166" t="s">
        <v>327</v>
      </c>
      <c r="D3428" s="167">
        <v>88.82</v>
      </c>
      <c r="E3428" s="167">
        <v>19.52</v>
      </c>
      <c r="F3428" s="167">
        <v>108.34</v>
      </c>
      <c r="G3428" s="140">
        <v>9</v>
      </c>
    </row>
    <row r="3429" spans="1:7" x14ac:dyDescent="0.25">
      <c r="A3429" s="164" t="s">
        <v>6978</v>
      </c>
      <c r="B3429" s="165" t="s">
        <v>6979</v>
      </c>
      <c r="C3429" s="166" t="s">
        <v>327</v>
      </c>
      <c r="D3429" s="167">
        <v>121.02</v>
      </c>
      <c r="E3429" s="167">
        <v>19.52</v>
      </c>
      <c r="F3429" s="167">
        <v>140.54</v>
      </c>
      <c r="G3429" s="140">
        <v>9</v>
      </c>
    </row>
    <row r="3430" spans="1:7" x14ac:dyDescent="0.25">
      <c r="A3430" s="164" t="s">
        <v>6980</v>
      </c>
      <c r="B3430" s="165" t="s">
        <v>6981</v>
      </c>
      <c r="C3430" s="166" t="s">
        <v>327</v>
      </c>
      <c r="D3430" s="167">
        <v>152.78</v>
      </c>
      <c r="E3430" s="167">
        <v>19.52</v>
      </c>
      <c r="F3430" s="167">
        <v>172.3</v>
      </c>
      <c r="G3430" s="140">
        <v>9</v>
      </c>
    </row>
    <row r="3431" spans="1:7" x14ac:dyDescent="0.25">
      <c r="A3431" s="164" t="s">
        <v>6982</v>
      </c>
      <c r="B3431" s="165" t="s">
        <v>6983</v>
      </c>
      <c r="C3431" s="166" t="s">
        <v>327</v>
      </c>
      <c r="D3431" s="167">
        <v>215.83</v>
      </c>
      <c r="E3431" s="167">
        <v>19.52</v>
      </c>
      <c r="F3431" s="167">
        <v>235.35</v>
      </c>
      <c r="G3431" s="140">
        <v>9</v>
      </c>
    </row>
    <row r="3432" spans="1:7" x14ac:dyDescent="0.25">
      <c r="A3432" s="164" t="s">
        <v>6984</v>
      </c>
      <c r="B3432" s="165" t="s">
        <v>6985</v>
      </c>
      <c r="C3432" s="166" t="s">
        <v>327</v>
      </c>
      <c r="D3432" s="167">
        <v>354.25</v>
      </c>
      <c r="E3432" s="167">
        <v>19.52</v>
      </c>
      <c r="F3432" s="167">
        <v>373.77</v>
      </c>
      <c r="G3432" s="140">
        <v>9</v>
      </c>
    </row>
    <row r="3433" spans="1:7" x14ac:dyDescent="0.25">
      <c r="A3433" s="164" t="s">
        <v>6986</v>
      </c>
      <c r="B3433" s="165" t="s">
        <v>6987</v>
      </c>
      <c r="C3433" s="166" t="s">
        <v>327</v>
      </c>
      <c r="D3433" s="167">
        <v>530.69000000000005</v>
      </c>
      <c r="E3433" s="167">
        <v>19.52</v>
      </c>
      <c r="F3433" s="167">
        <v>550.21</v>
      </c>
      <c r="G3433" s="140">
        <v>9</v>
      </c>
    </row>
    <row r="3434" spans="1:7" x14ac:dyDescent="0.25">
      <c r="A3434" s="164" t="s">
        <v>6988</v>
      </c>
      <c r="B3434" s="165" t="s">
        <v>6989</v>
      </c>
      <c r="C3434" s="166" t="s">
        <v>327</v>
      </c>
      <c r="D3434" s="167">
        <v>917.35</v>
      </c>
      <c r="E3434" s="167">
        <v>26.02</v>
      </c>
      <c r="F3434" s="167">
        <v>943.37</v>
      </c>
      <c r="G3434" s="140">
        <v>9</v>
      </c>
    </row>
    <row r="3435" spans="1:7" x14ac:dyDescent="0.25">
      <c r="A3435" s="164" t="s">
        <v>255</v>
      </c>
      <c r="B3435" s="165" t="s">
        <v>6990</v>
      </c>
      <c r="C3435" s="166" t="s">
        <v>327</v>
      </c>
      <c r="D3435" s="167">
        <v>86.07</v>
      </c>
      <c r="E3435" s="167">
        <v>19.52</v>
      </c>
      <c r="F3435" s="167">
        <v>105.59</v>
      </c>
      <c r="G3435" s="140">
        <v>9</v>
      </c>
    </row>
    <row r="3436" spans="1:7" x14ac:dyDescent="0.25">
      <c r="A3436" s="164" t="s">
        <v>6991</v>
      </c>
      <c r="B3436" s="165" t="s">
        <v>6992</v>
      </c>
      <c r="C3436" s="166" t="s">
        <v>327</v>
      </c>
      <c r="D3436" s="167">
        <v>119.52</v>
      </c>
      <c r="E3436" s="167">
        <v>19.52</v>
      </c>
      <c r="F3436" s="167">
        <v>139.04</v>
      </c>
      <c r="G3436" s="140">
        <v>9</v>
      </c>
    </row>
    <row r="3437" spans="1:7" x14ac:dyDescent="0.25">
      <c r="A3437" s="164" t="s">
        <v>6993</v>
      </c>
      <c r="B3437" s="165" t="s">
        <v>6994</v>
      </c>
      <c r="C3437" s="166" t="s">
        <v>327</v>
      </c>
      <c r="D3437" s="167">
        <v>146.76</v>
      </c>
      <c r="E3437" s="167">
        <v>19.52</v>
      </c>
      <c r="F3437" s="167">
        <v>166.28</v>
      </c>
      <c r="G3437" s="140">
        <v>9</v>
      </c>
    </row>
    <row r="3438" spans="1:7" x14ac:dyDescent="0.25">
      <c r="A3438" s="164" t="s">
        <v>6995</v>
      </c>
      <c r="B3438" s="165" t="s">
        <v>6996</v>
      </c>
      <c r="C3438" s="166" t="s">
        <v>327</v>
      </c>
      <c r="D3438" s="167">
        <v>200.1</v>
      </c>
      <c r="E3438" s="167">
        <v>19.52</v>
      </c>
      <c r="F3438" s="167">
        <v>219.62</v>
      </c>
      <c r="G3438" s="140">
        <v>9</v>
      </c>
    </row>
    <row r="3439" spans="1:7" x14ac:dyDescent="0.25">
      <c r="A3439" s="164" t="s">
        <v>6997</v>
      </c>
      <c r="B3439" s="165" t="s">
        <v>6998</v>
      </c>
      <c r="C3439" s="166" t="s">
        <v>327</v>
      </c>
      <c r="D3439" s="167">
        <v>322.3</v>
      </c>
      <c r="E3439" s="167">
        <v>19.52</v>
      </c>
      <c r="F3439" s="167">
        <v>341.82</v>
      </c>
      <c r="G3439" s="140">
        <v>9</v>
      </c>
    </row>
    <row r="3440" spans="1:7" ht="28.8" x14ac:dyDescent="0.25">
      <c r="A3440" s="164" t="s">
        <v>6999</v>
      </c>
      <c r="B3440" s="165" t="s">
        <v>7000</v>
      </c>
      <c r="C3440" s="166" t="s">
        <v>327</v>
      </c>
      <c r="D3440" s="167">
        <v>7032.95</v>
      </c>
      <c r="E3440" s="167">
        <v>32.53</v>
      </c>
      <c r="F3440" s="167">
        <v>7065.48</v>
      </c>
      <c r="G3440" s="140">
        <v>9</v>
      </c>
    </row>
    <row r="3441" spans="1:7" ht="28.8" x14ac:dyDescent="0.25">
      <c r="A3441" s="164" t="s">
        <v>7001</v>
      </c>
      <c r="B3441" s="165" t="s">
        <v>7002</v>
      </c>
      <c r="C3441" s="166" t="s">
        <v>327</v>
      </c>
      <c r="D3441" s="167">
        <v>166.94</v>
      </c>
      <c r="E3441" s="167">
        <v>19.52</v>
      </c>
      <c r="F3441" s="167">
        <v>186.46</v>
      </c>
      <c r="G3441" s="140">
        <v>9</v>
      </c>
    </row>
    <row r="3442" spans="1:7" ht="28.8" x14ac:dyDescent="0.25">
      <c r="A3442" s="164" t="s">
        <v>7003</v>
      </c>
      <c r="B3442" s="165" t="s">
        <v>7004</v>
      </c>
      <c r="C3442" s="166" t="s">
        <v>327</v>
      </c>
      <c r="D3442" s="167">
        <v>515.88</v>
      </c>
      <c r="E3442" s="167">
        <v>19.52</v>
      </c>
      <c r="F3442" s="167">
        <v>535.4</v>
      </c>
      <c r="G3442" s="140">
        <v>9</v>
      </c>
    </row>
    <row r="3443" spans="1:7" x14ac:dyDescent="0.25">
      <c r="A3443" s="164" t="s">
        <v>7005</v>
      </c>
      <c r="B3443" s="165" t="s">
        <v>7006</v>
      </c>
      <c r="C3443" s="166" t="s">
        <v>327</v>
      </c>
      <c r="D3443" s="167">
        <v>475.3</v>
      </c>
      <c r="E3443" s="167">
        <v>19.52</v>
      </c>
      <c r="F3443" s="167">
        <v>494.82</v>
      </c>
      <c r="G3443" s="140">
        <v>9</v>
      </c>
    </row>
    <row r="3444" spans="1:7" x14ac:dyDescent="0.25">
      <c r="A3444" s="164" t="s">
        <v>7007</v>
      </c>
      <c r="B3444" s="165" t="s">
        <v>7008</v>
      </c>
      <c r="C3444" s="166" t="s">
        <v>327</v>
      </c>
      <c r="D3444" s="167">
        <v>912.22</v>
      </c>
      <c r="E3444" s="167">
        <v>26.02</v>
      </c>
      <c r="F3444" s="167">
        <v>938.24</v>
      </c>
      <c r="G3444" s="140">
        <v>9</v>
      </c>
    </row>
    <row r="3445" spans="1:7" x14ac:dyDescent="0.25">
      <c r="A3445" s="164" t="s">
        <v>7009</v>
      </c>
      <c r="B3445" s="165" t="s">
        <v>7010</v>
      </c>
      <c r="C3445" s="166" t="s">
        <v>327</v>
      </c>
      <c r="D3445" s="167">
        <v>360.44</v>
      </c>
      <c r="E3445" s="167">
        <v>19.52</v>
      </c>
      <c r="F3445" s="167">
        <v>379.96</v>
      </c>
      <c r="G3445" s="140">
        <v>9</v>
      </c>
    </row>
    <row r="3446" spans="1:7" ht="28.8" x14ac:dyDescent="0.25">
      <c r="A3446" s="164" t="s">
        <v>7011</v>
      </c>
      <c r="B3446" s="165" t="s">
        <v>7012</v>
      </c>
      <c r="C3446" s="166" t="s">
        <v>327</v>
      </c>
      <c r="D3446" s="167">
        <v>145.72999999999999</v>
      </c>
      <c r="E3446" s="167">
        <v>10.84</v>
      </c>
      <c r="F3446" s="167">
        <v>156.57</v>
      </c>
      <c r="G3446" s="140">
        <v>9</v>
      </c>
    </row>
    <row r="3447" spans="1:7" ht="28.8" x14ac:dyDescent="0.25">
      <c r="A3447" s="164" t="s">
        <v>7013</v>
      </c>
      <c r="B3447" s="165" t="s">
        <v>7014</v>
      </c>
      <c r="C3447" s="166" t="s">
        <v>327</v>
      </c>
      <c r="D3447" s="167">
        <v>5959.66</v>
      </c>
      <c r="E3447" s="167">
        <v>26.02</v>
      </c>
      <c r="F3447" s="167">
        <v>5985.68</v>
      </c>
      <c r="G3447" s="140">
        <v>9</v>
      </c>
    </row>
    <row r="3448" spans="1:7" ht="28.8" x14ac:dyDescent="0.25">
      <c r="A3448" s="164" t="s">
        <v>7015</v>
      </c>
      <c r="B3448" s="165" t="s">
        <v>7016</v>
      </c>
      <c r="C3448" s="166" t="s">
        <v>327</v>
      </c>
      <c r="D3448" s="167">
        <v>2088.33</v>
      </c>
      <c r="E3448" s="167">
        <v>26.02</v>
      </c>
      <c r="F3448" s="167">
        <v>2114.35</v>
      </c>
      <c r="G3448" s="140">
        <v>9</v>
      </c>
    </row>
    <row r="3449" spans="1:7" ht="28.8" x14ac:dyDescent="0.25">
      <c r="A3449" s="164" t="s">
        <v>7017</v>
      </c>
      <c r="B3449" s="165" t="s">
        <v>7018</v>
      </c>
      <c r="C3449" s="166" t="s">
        <v>327</v>
      </c>
      <c r="D3449" s="167">
        <v>399.35</v>
      </c>
      <c r="E3449" s="167">
        <v>19.52</v>
      </c>
      <c r="F3449" s="167">
        <v>418.87</v>
      </c>
      <c r="G3449" s="140">
        <v>9</v>
      </c>
    </row>
    <row r="3450" spans="1:7" ht="28.8" x14ac:dyDescent="0.25">
      <c r="A3450" s="164" t="s">
        <v>7019</v>
      </c>
      <c r="B3450" s="165" t="s">
        <v>7020</v>
      </c>
      <c r="C3450" s="166" t="s">
        <v>327</v>
      </c>
      <c r="D3450" s="167">
        <v>197.3</v>
      </c>
      <c r="E3450" s="167">
        <v>19.52</v>
      </c>
      <c r="F3450" s="167">
        <v>216.82</v>
      </c>
      <c r="G3450" s="140">
        <v>9</v>
      </c>
    </row>
    <row r="3451" spans="1:7" ht="28.8" x14ac:dyDescent="0.25">
      <c r="A3451" s="164" t="s">
        <v>7021</v>
      </c>
      <c r="B3451" s="165" t="s">
        <v>7022</v>
      </c>
      <c r="C3451" s="166" t="s">
        <v>327</v>
      </c>
      <c r="D3451" s="167">
        <v>274.14</v>
      </c>
      <c r="E3451" s="167">
        <v>19.52</v>
      </c>
      <c r="F3451" s="167">
        <v>293.66000000000003</v>
      </c>
      <c r="G3451" s="140">
        <v>9</v>
      </c>
    </row>
    <row r="3452" spans="1:7" ht="28.8" x14ac:dyDescent="0.25">
      <c r="A3452" s="164" t="s">
        <v>7023</v>
      </c>
      <c r="B3452" s="165" t="s">
        <v>7024</v>
      </c>
      <c r="C3452" s="166" t="s">
        <v>327</v>
      </c>
      <c r="D3452" s="167">
        <v>545.38</v>
      </c>
      <c r="E3452" s="167">
        <v>19.52</v>
      </c>
      <c r="F3452" s="167">
        <v>564.9</v>
      </c>
      <c r="G3452" s="140">
        <v>9</v>
      </c>
    </row>
    <row r="3453" spans="1:7" ht="28.8" x14ac:dyDescent="0.25">
      <c r="A3453" s="164" t="s">
        <v>7025</v>
      </c>
      <c r="B3453" s="165" t="s">
        <v>7026</v>
      </c>
      <c r="C3453" s="166" t="s">
        <v>327</v>
      </c>
      <c r="D3453" s="167">
        <v>661.23</v>
      </c>
      <c r="E3453" s="167">
        <v>19.52</v>
      </c>
      <c r="F3453" s="167">
        <v>680.75</v>
      </c>
      <c r="G3453" s="140">
        <v>9</v>
      </c>
    </row>
    <row r="3454" spans="1:7" ht="28.8" x14ac:dyDescent="0.25">
      <c r="A3454" s="164" t="s">
        <v>7027</v>
      </c>
      <c r="B3454" s="165" t="s">
        <v>7028</v>
      </c>
      <c r="C3454" s="166" t="s">
        <v>327</v>
      </c>
      <c r="D3454" s="167">
        <v>1100.79</v>
      </c>
      <c r="E3454" s="167">
        <v>19.52</v>
      </c>
      <c r="F3454" s="167">
        <v>1120.31</v>
      </c>
      <c r="G3454" s="140">
        <v>9</v>
      </c>
    </row>
    <row r="3455" spans="1:7" ht="28.8" x14ac:dyDescent="0.25">
      <c r="A3455" s="164" t="s">
        <v>7029</v>
      </c>
      <c r="B3455" s="165" t="s">
        <v>7030</v>
      </c>
      <c r="C3455" s="166" t="s">
        <v>327</v>
      </c>
      <c r="D3455" s="167">
        <v>2199.2800000000002</v>
      </c>
      <c r="E3455" s="167">
        <v>26.02</v>
      </c>
      <c r="F3455" s="167">
        <v>2225.3000000000002</v>
      </c>
      <c r="G3455" s="140">
        <v>9</v>
      </c>
    </row>
    <row r="3456" spans="1:7" ht="28.8" x14ac:dyDescent="0.25">
      <c r="A3456" s="164" t="s">
        <v>7031</v>
      </c>
      <c r="B3456" s="165" t="s">
        <v>7032</v>
      </c>
      <c r="C3456" s="166" t="s">
        <v>327</v>
      </c>
      <c r="D3456" s="167">
        <v>5449.21</v>
      </c>
      <c r="E3456" s="167">
        <v>26.02</v>
      </c>
      <c r="F3456" s="167">
        <v>5475.23</v>
      </c>
      <c r="G3456" s="140">
        <v>9</v>
      </c>
    </row>
    <row r="3457" spans="1:7" ht="28.8" x14ac:dyDescent="0.25">
      <c r="A3457" s="164" t="s">
        <v>7033</v>
      </c>
      <c r="B3457" s="165" t="s">
        <v>7034</v>
      </c>
      <c r="C3457" s="166" t="s">
        <v>327</v>
      </c>
      <c r="D3457" s="167">
        <v>66.040000000000006</v>
      </c>
      <c r="E3457" s="167">
        <v>13.01</v>
      </c>
      <c r="F3457" s="167">
        <v>79.05</v>
      </c>
      <c r="G3457" s="140">
        <v>9</v>
      </c>
    </row>
    <row r="3458" spans="1:7" ht="28.8" x14ac:dyDescent="0.25">
      <c r="A3458" s="164" t="s">
        <v>7035</v>
      </c>
      <c r="B3458" s="165" t="s">
        <v>7036</v>
      </c>
      <c r="C3458" s="166" t="s">
        <v>327</v>
      </c>
      <c r="D3458" s="167">
        <v>85.88</v>
      </c>
      <c r="E3458" s="167">
        <v>19.52</v>
      </c>
      <c r="F3458" s="167">
        <v>105.4</v>
      </c>
      <c r="G3458" s="140">
        <v>9</v>
      </c>
    </row>
    <row r="3459" spans="1:7" ht="43.2" x14ac:dyDescent="0.25">
      <c r="A3459" s="164" t="s">
        <v>7037</v>
      </c>
      <c r="B3459" s="165" t="s">
        <v>7038</v>
      </c>
      <c r="C3459" s="166" t="s">
        <v>327</v>
      </c>
      <c r="D3459" s="167">
        <v>106.74</v>
      </c>
      <c r="E3459" s="167">
        <v>17.350000000000001</v>
      </c>
      <c r="F3459" s="167">
        <v>124.09</v>
      </c>
      <c r="G3459" s="140">
        <v>9</v>
      </c>
    </row>
    <row r="3460" spans="1:7" ht="43.2" x14ac:dyDescent="0.25">
      <c r="A3460" s="164" t="s">
        <v>7039</v>
      </c>
      <c r="B3460" s="165" t="s">
        <v>7040</v>
      </c>
      <c r="C3460" s="166" t="s">
        <v>327</v>
      </c>
      <c r="D3460" s="167">
        <v>110.66</v>
      </c>
      <c r="E3460" s="167">
        <v>19.52</v>
      </c>
      <c r="F3460" s="167">
        <v>130.18</v>
      </c>
      <c r="G3460" s="140">
        <v>9</v>
      </c>
    </row>
    <row r="3461" spans="1:7" ht="43.2" x14ac:dyDescent="0.25">
      <c r="A3461" s="164" t="s">
        <v>7041</v>
      </c>
      <c r="B3461" s="165" t="s">
        <v>7042</v>
      </c>
      <c r="C3461" s="166" t="s">
        <v>327</v>
      </c>
      <c r="D3461" s="167">
        <v>444.7</v>
      </c>
      <c r="E3461" s="167">
        <v>19.52</v>
      </c>
      <c r="F3461" s="167">
        <v>464.22</v>
      </c>
      <c r="G3461" s="140">
        <v>9</v>
      </c>
    </row>
    <row r="3462" spans="1:7" ht="28.8" x14ac:dyDescent="0.25">
      <c r="A3462" s="164" t="s">
        <v>7043</v>
      </c>
      <c r="B3462" s="165" t="s">
        <v>7044</v>
      </c>
      <c r="C3462" s="166" t="s">
        <v>327</v>
      </c>
      <c r="D3462" s="167">
        <v>646.54</v>
      </c>
      <c r="E3462" s="167">
        <v>19.52</v>
      </c>
      <c r="F3462" s="167">
        <v>666.06</v>
      </c>
      <c r="G3462" s="140">
        <v>9</v>
      </c>
    </row>
    <row r="3463" spans="1:7" ht="43.2" x14ac:dyDescent="0.25">
      <c r="A3463" s="164" t="s">
        <v>7045</v>
      </c>
      <c r="B3463" s="165" t="s">
        <v>7046</v>
      </c>
      <c r="C3463" s="166" t="s">
        <v>327</v>
      </c>
      <c r="D3463" s="167">
        <v>5778.38</v>
      </c>
      <c r="E3463" s="167">
        <v>86.74</v>
      </c>
      <c r="F3463" s="167">
        <v>5865.12</v>
      </c>
      <c r="G3463" s="140">
        <v>9</v>
      </c>
    </row>
    <row r="3464" spans="1:7" ht="43.2" x14ac:dyDescent="0.25">
      <c r="A3464" s="164" t="s">
        <v>7047</v>
      </c>
      <c r="B3464" s="165" t="s">
        <v>7048</v>
      </c>
      <c r="C3464" s="166" t="s">
        <v>327</v>
      </c>
      <c r="D3464" s="167">
        <v>5997.82</v>
      </c>
      <c r="E3464" s="167">
        <v>86.74</v>
      </c>
      <c r="F3464" s="167">
        <v>6084.56</v>
      </c>
      <c r="G3464" s="140">
        <v>9</v>
      </c>
    </row>
    <row r="3465" spans="1:7" x14ac:dyDescent="0.25">
      <c r="A3465" s="164" t="s">
        <v>7049</v>
      </c>
      <c r="B3465" s="165" t="s">
        <v>7050</v>
      </c>
      <c r="C3465" s="166" t="s">
        <v>327</v>
      </c>
      <c r="D3465" s="167">
        <v>509.89</v>
      </c>
      <c r="E3465" s="167">
        <v>43.37</v>
      </c>
      <c r="F3465" s="167">
        <v>553.26</v>
      </c>
      <c r="G3465" s="140">
        <v>9</v>
      </c>
    </row>
    <row r="3466" spans="1:7" x14ac:dyDescent="0.25">
      <c r="A3466" s="164" t="s">
        <v>7051</v>
      </c>
      <c r="B3466" s="165" t="s">
        <v>7052</v>
      </c>
      <c r="C3466" s="166"/>
      <c r="D3466" s="167"/>
      <c r="E3466" s="167"/>
      <c r="F3466" s="167"/>
      <c r="G3466" s="140">
        <v>5</v>
      </c>
    </row>
    <row r="3467" spans="1:7" ht="28.8" x14ac:dyDescent="0.25">
      <c r="A3467" s="164" t="s">
        <v>7053</v>
      </c>
      <c r="B3467" s="165" t="s">
        <v>7054</v>
      </c>
      <c r="C3467" s="166" t="s">
        <v>327</v>
      </c>
      <c r="D3467" s="167">
        <v>1251.26</v>
      </c>
      <c r="E3467" s="167">
        <v>54.21</v>
      </c>
      <c r="F3467" s="167">
        <v>1305.47</v>
      </c>
      <c r="G3467" s="140">
        <v>9</v>
      </c>
    </row>
    <row r="3468" spans="1:7" ht="28.8" x14ac:dyDescent="0.25">
      <c r="A3468" s="164" t="s">
        <v>7055</v>
      </c>
      <c r="B3468" s="165" t="s">
        <v>7056</v>
      </c>
      <c r="C3468" s="166" t="s">
        <v>327</v>
      </c>
      <c r="D3468" s="167">
        <v>1365.51</v>
      </c>
      <c r="E3468" s="167">
        <v>151.80000000000001</v>
      </c>
      <c r="F3468" s="167">
        <v>1517.31</v>
      </c>
      <c r="G3468" s="140">
        <v>9</v>
      </c>
    </row>
    <row r="3469" spans="1:7" ht="28.8" x14ac:dyDescent="0.25">
      <c r="A3469" s="164" t="s">
        <v>7057</v>
      </c>
      <c r="B3469" s="165" t="s">
        <v>7058</v>
      </c>
      <c r="C3469" s="166" t="s">
        <v>327</v>
      </c>
      <c r="D3469" s="167">
        <v>2333.54</v>
      </c>
      <c r="E3469" s="167">
        <v>151.80000000000001</v>
      </c>
      <c r="F3469" s="167">
        <v>2485.34</v>
      </c>
      <c r="G3469" s="140">
        <v>9</v>
      </c>
    </row>
    <row r="3470" spans="1:7" x14ac:dyDescent="0.25">
      <c r="A3470" s="164" t="s">
        <v>7059</v>
      </c>
      <c r="B3470" s="165" t="s">
        <v>7060</v>
      </c>
      <c r="C3470" s="166" t="s">
        <v>327</v>
      </c>
      <c r="D3470" s="167">
        <v>1131.77</v>
      </c>
      <c r="E3470" s="167">
        <v>151.80000000000001</v>
      </c>
      <c r="F3470" s="167">
        <v>1283.57</v>
      </c>
      <c r="G3470" s="140">
        <v>9</v>
      </c>
    </row>
    <row r="3471" spans="1:7" ht="28.8" x14ac:dyDescent="0.25">
      <c r="A3471" s="164" t="s">
        <v>7061</v>
      </c>
      <c r="B3471" s="165" t="s">
        <v>7062</v>
      </c>
      <c r="C3471" s="166" t="s">
        <v>327</v>
      </c>
      <c r="D3471" s="167">
        <v>2374.2199999999998</v>
      </c>
      <c r="E3471" s="167">
        <v>151.80000000000001</v>
      </c>
      <c r="F3471" s="167">
        <v>2526.02</v>
      </c>
      <c r="G3471" s="140">
        <v>9</v>
      </c>
    </row>
    <row r="3472" spans="1:7" x14ac:dyDescent="0.25">
      <c r="A3472" s="164" t="s">
        <v>7063</v>
      </c>
      <c r="B3472" s="165" t="s">
        <v>7064</v>
      </c>
      <c r="C3472" s="166" t="s">
        <v>327</v>
      </c>
      <c r="D3472" s="167">
        <v>1380.33</v>
      </c>
      <c r="E3472" s="167">
        <v>86.74</v>
      </c>
      <c r="F3472" s="167">
        <v>1467.07</v>
      </c>
      <c r="G3472" s="140">
        <v>9</v>
      </c>
    </row>
    <row r="3473" spans="1:7" x14ac:dyDescent="0.25">
      <c r="A3473" s="164" t="s">
        <v>7065</v>
      </c>
      <c r="B3473" s="165" t="s">
        <v>7066</v>
      </c>
      <c r="C3473" s="166" t="s">
        <v>327</v>
      </c>
      <c r="D3473" s="167">
        <v>2972.53</v>
      </c>
      <c r="E3473" s="167">
        <v>86.74</v>
      </c>
      <c r="F3473" s="167">
        <v>3059.27</v>
      </c>
      <c r="G3473" s="140">
        <v>9</v>
      </c>
    </row>
    <row r="3474" spans="1:7" ht="28.8" x14ac:dyDescent="0.25">
      <c r="A3474" s="164" t="s">
        <v>7067</v>
      </c>
      <c r="B3474" s="165" t="s">
        <v>7068</v>
      </c>
      <c r="C3474" s="166" t="s">
        <v>327</v>
      </c>
      <c r="D3474" s="167">
        <v>882.85</v>
      </c>
      <c r="E3474" s="167">
        <v>86.74</v>
      </c>
      <c r="F3474" s="167">
        <v>969.59</v>
      </c>
      <c r="G3474" s="140">
        <v>9</v>
      </c>
    </row>
    <row r="3475" spans="1:7" x14ac:dyDescent="0.25">
      <c r="A3475" s="164" t="s">
        <v>7069</v>
      </c>
      <c r="B3475" s="165" t="s">
        <v>7070</v>
      </c>
      <c r="C3475" s="166" t="s">
        <v>327</v>
      </c>
      <c r="D3475" s="167">
        <v>684.84</v>
      </c>
      <c r="E3475" s="167">
        <v>86.74</v>
      </c>
      <c r="F3475" s="167">
        <v>771.58</v>
      </c>
      <c r="G3475" s="140">
        <v>9</v>
      </c>
    </row>
    <row r="3476" spans="1:7" ht="28.8" x14ac:dyDescent="0.25">
      <c r="A3476" s="164" t="s">
        <v>7071</v>
      </c>
      <c r="B3476" s="165" t="s">
        <v>7072</v>
      </c>
      <c r="C3476" s="166" t="s">
        <v>327</v>
      </c>
      <c r="D3476" s="167">
        <v>5835.73</v>
      </c>
      <c r="E3476" s="167">
        <v>54.21</v>
      </c>
      <c r="F3476" s="167">
        <v>5889.94</v>
      </c>
      <c r="G3476" s="140">
        <v>9</v>
      </c>
    </row>
    <row r="3477" spans="1:7" ht="28.8" x14ac:dyDescent="0.25">
      <c r="A3477" s="164" t="s">
        <v>7073</v>
      </c>
      <c r="B3477" s="165" t="s">
        <v>7074</v>
      </c>
      <c r="C3477" s="166" t="s">
        <v>327</v>
      </c>
      <c r="D3477" s="167">
        <v>2966.03</v>
      </c>
      <c r="E3477" s="167">
        <v>26.02</v>
      </c>
      <c r="F3477" s="167">
        <v>2992.05</v>
      </c>
      <c r="G3477" s="140">
        <v>9</v>
      </c>
    </row>
    <row r="3478" spans="1:7" x14ac:dyDescent="0.25">
      <c r="A3478" s="164" t="s">
        <v>7075</v>
      </c>
      <c r="B3478" s="165" t="s">
        <v>7076</v>
      </c>
      <c r="C3478" s="166" t="s">
        <v>327</v>
      </c>
      <c r="D3478" s="167">
        <v>929.55</v>
      </c>
      <c r="E3478" s="167">
        <v>86.74</v>
      </c>
      <c r="F3478" s="167">
        <v>1016.29</v>
      </c>
      <c r="G3478" s="140">
        <v>9</v>
      </c>
    </row>
    <row r="3479" spans="1:7" ht="28.8" x14ac:dyDescent="0.25">
      <c r="A3479" s="164" t="s">
        <v>7077</v>
      </c>
      <c r="B3479" s="165" t="s">
        <v>7078</v>
      </c>
      <c r="C3479" s="166" t="s">
        <v>327</v>
      </c>
      <c r="D3479" s="167">
        <v>969.15</v>
      </c>
      <c r="E3479" s="167">
        <v>32.53</v>
      </c>
      <c r="F3479" s="167">
        <v>1001.68</v>
      </c>
      <c r="G3479" s="140">
        <v>9</v>
      </c>
    </row>
    <row r="3480" spans="1:7" ht="28.8" x14ac:dyDescent="0.25">
      <c r="A3480" s="164" t="s">
        <v>7079</v>
      </c>
      <c r="B3480" s="165" t="s">
        <v>7080</v>
      </c>
      <c r="C3480" s="166" t="s">
        <v>327</v>
      </c>
      <c r="D3480" s="167">
        <v>5835.93</v>
      </c>
      <c r="E3480" s="167">
        <v>130.11000000000001</v>
      </c>
      <c r="F3480" s="167">
        <v>5966.04</v>
      </c>
      <c r="G3480" s="140">
        <v>9</v>
      </c>
    </row>
    <row r="3481" spans="1:7" ht="28.8" x14ac:dyDescent="0.25">
      <c r="A3481" s="164" t="s">
        <v>7081</v>
      </c>
      <c r="B3481" s="165" t="s">
        <v>7082</v>
      </c>
      <c r="C3481" s="166" t="s">
        <v>327</v>
      </c>
      <c r="D3481" s="167">
        <v>1957.52</v>
      </c>
      <c r="E3481" s="167">
        <v>86.74</v>
      </c>
      <c r="F3481" s="167">
        <v>2044.26</v>
      </c>
      <c r="G3481" s="140">
        <v>9</v>
      </c>
    </row>
    <row r="3482" spans="1:7" ht="28.8" x14ac:dyDescent="0.25">
      <c r="A3482" s="164" t="s">
        <v>7083</v>
      </c>
      <c r="B3482" s="165" t="s">
        <v>7084</v>
      </c>
      <c r="C3482" s="166" t="s">
        <v>327</v>
      </c>
      <c r="D3482" s="167">
        <v>3044.56</v>
      </c>
      <c r="E3482" s="167">
        <v>86.74</v>
      </c>
      <c r="F3482" s="167">
        <v>3131.3</v>
      </c>
      <c r="G3482" s="140">
        <v>9</v>
      </c>
    </row>
    <row r="3483" spans="1:7" ht="28.8" x14ac:dyDescent="0.25">
      <c r="A3483" s="164" t="s">
        <v>7085</v>
      </c>
      <c r="B3483" s="165" t="s">
        <v>7086</v>
      </c>
      <c r="C3483" s="166" t="s">
        <v>327</v>
      </c>
      <c r="D3483" s="167">
        <v>1581.51</v>
      </c>
      <c r="E3483" s="167">
        <v>86.74</v>
      </c>
      <c r="F3483" s="167">
        <v>1668.25</v>
      </c>
      <c r="G3483" s="140">
        <v>9</v>
      </c>
    </row>
    <row r="3484" spans="1:7" x14ac:dyDescent="0.25">
      <c r="A3484" s="164" t="s">
        <v>7087</v>
      </c>
      <c r="B3484" s="165" t="s">
        <v>7088</v>
      </c>
      <c r="C3484" s="166"/>
      <c r="D3484" s="167"/>
      <c r="E3484" s="167"/>
      <c r="F3484" s="167"/>
      <c r="G3484" s="140">
        <v>5</v>
      </c>
    </row>
    <row r="3485" spans="1:7" ht="43.2" x14ac:dyDescent="0.25">
      <c r="A3485" s="164" t="s">
        <v>7089</v>
      </c>
      <c r="B3485" s="165" t="s">
        <v>8536</v>
      </c>
      <c r="C3485" s="166" t="s">
        <v>327</v>
      </c>
      <c r="D3485" s="167">
        <v>81.489999999999995</v>
      </c>
      <c r="E3485" s="167">
        <v>19.52</v>
      </c>
      <c r="F3485" s="167">
        <v>101.01</v>
      </c>
      <c r="G3485" s="140">
        <v>9</v>
      </c>
    </row>
    <row r="3486" spans="1:7" ht="43.2" x14ac:dyDescent="0.25">
      <c r="A3486" s="164" t="s">
        <v>7091</v>
      </c>
      <c r="B3486" s="165" t="s">
        <v>8537</v>
      </c>
      <c r="C3486" s="166" t="s">
        <v>327</v>
      </c>
      <c r="D3486" s="167">
        <v>97.52</v>
      </c>
      <c r="E3486" s="167">
        <v>26.02</v>
      </c>
      <c r="F3486" s="167">
        <v>123.54</v>
      </c>
      <c r="G3486" s="140">
        <v>9</v>
      </c>
    </row>
    <row r="3487" spans="1:7" ht="43.2" x14ac:dyDescent="0.25">
      <c r="A3487" s="164" t="s">
        <v>7093</v>
      </c>
      <c r="B3487" s="165" t="s">
        <v>8538</v>
      </c>
      <c r="C3487" s="166" t="s">
        <v>327</v>
      </c>
      <c r="D3487" s="167">
        <v>137.61000000000001</v>
      </c>
      <c r="E3487" s="167">
        <v>32.53</v>
      </c>
      <c r="F3487" s="167">
        <v>170.14</v>
      </c>
      <c r="G3487" s="140">
        <v>9</v>
      </c>
    </row>
    <row r="3488" spans="1:7" ht="43.2" x14ac:dyDescent="0.25">
      <c r="A3488" s="164" t="s">
        <v>7095</v>
      </c>
      <c r="B3488" s="165" t="s">
        <v>8539</v>
      </c>
      <c r="C3488" s="166" t="s">
        <v>327</v>
      </c>
      <c r="D3488" s="167">
        <v>247.47</v>
      </c>
      <c r="E3488" s="167">
        <v>34.69</v>
      </c>
      <c r="F3488" s="167">
        <v>282.16000000000003</v>
      </c>
      <c r="G3488" s="140">
        <v>9</v>
      </c>
    </row>
    <row r="3489" spans="1:7" ht="43.2" x14ac:dyDescent="0.25">
      <c r="A3489" s="164" t="s">
        <v>7097</v>
      </c>
      <c r="B3489" s="165" t="s">
        <v>8540</v>
      </c>
      <c r="C3489" s="166" t="s">
        <v>327</v>
      </c>
      <c r="D3489" s="167">
        <v>389.56</v>
      </c>
      <c r="E3489" s="167">
        <v>54.21</v>
      </c>
      <c r="F3489" s="167">
        <v>443.77</v>
      </c>
      <c r="G3489" s="140">
        <v>9</v>
      </c>
    </row>
    <row r="3490" spans="1:7" x14ac:dyDescent="0.25">
      <c r="A3490" s="164" t="s">
        <v>7099</v>
      </c>
      <c r="B3490" s="165" t="s">
        <v>7100</v>
      </c>
      <c r="C3490" s="166"/>
      <c r="D3490" s="167"/>
      <c r="E3490" s="167"/>
      <c r="F3490" s="167"/>
      <c r="G3490" s="140">
        <v>5</v>
      </c>
    </row>
    <row r="3491" spans="1:7" ht="28.8" x14ac:dyDescent="0.25">
      <c r="A3491" s="164" t="s">
        <v>7101</v>
      </c>
      <c r="B3491" s="165" t="s">
        <v>7102</v>
      </c>
      <c r="C3491" s="166" t="s">
        <v>327</v>
      </c>
      <c r="D3491" s="167">
        <v>346.58</v>
      </c>
      <c r="E3491" s="167">
        <v>26.02</v>
      </c>
      <c r="F3491" s="167">
        <v>372.6</v>
      </c>
      <c r="G3491" s="140">
        <v>9</v>
      </c>
    </row>
    <row r="3492" spans="1:7" ht="28.8" x14ac:dyDescent="0.25">
      <c r="A3492" s="164" t="s">
        <v>7103</v>
      </c>
      <c r="B3492" s="165" t="s">
        <v>7104</v>
      </c>
      <c r="C3492" s="166" t="s">
        <v>327</v>
      </c>
      <c r="D3492" s="167">
        <v>491.91</v>
      </c>
      <c r="E3492" s="167">
        <v>32.53</v>
      </c>
      <c r="F3492" s="167">
        <v>524.44000000000005</v>
      </c>
      <c r="G3492" s="140">
        <v>9</v>
      </c>
    </row>
    <row r="3493" spans="1:7" ht="28.8" x14ac:dyDescent="0.25">
      <c r="A3493" s="164" t="s">
        <v>7105</v>
      </c>
      <c r="B3493" s="165" t="s">
        <v>7106</v>
      </c>
      <c r="C3493" s="166" t="s">
        <v>327</v>
      </c>
      <c r="D3493" s="167">
        <v>855.24</v>
      </c>
      <c r="E3493" s="167">
        <v>43.37</v>
      </c>
      <c r="F3493" s="167">
        <v>898.61</v>
      </c>
      <c r="G3493" s="140">
        <v>9</v>
      </c>
    </row>
    <row r="3494" spans="1:7" ht="28.8" x14ac:dyDescent="0.25">
      <c r="A3494" s="164" t="s">
        <v>7107</v>
      </c>
      <c r="B3494" s="165" t="s">
        <v>7108</v>
      </c>
      <c r="C3494" s="166" t="s">
        <v>327</v>
      </c>
      <c r="D3494" s="167">
        <v>1213.57</v>
      </c>
      <c r="E3494" s="167">
        <v>54.21</v>
      </c>
      <c r="F3494" s="167">
        <v>1267.78</v>
      </c>
      <c r="G3494" s="140">
        <v>9</v>
      </c>
    </row>
    <row r="3495" spans="1:7" x14ac:dyDescent="0.25">
      <c r="A3495" s="164" t="s">
        <v>7109</v>
      </c>
      <c r="B3495" s="165" t="s">
        <v>7110</v>
      </c>
      <c r="C3495" s="166"/>
      <c r="D3495" s="167"/>
      <c r="E3495" s="167"/>
      <c r="F3495" s="167"/>
      <c r="G3495" s="140">
        <v>5</v>
      </c>
    </row>
    <row r="3496" spans="1:7" ht="43.2" x14ac:dyDescent="0.25">
      <c r="A3496" s="164" t="s">
        <v>7111</v>
      </c>
      <c r="B3496" s="165" t="s">
        <v>7112</v>
      </c>
      <c r="C3496" s="166" t="s">
        <v>327</v>
      </c>
      <c r="D3496" s="167">
        <v>455.33</v>
      </c>
      <c r="E3496" s="167">
        <v>19.52</v>
      </c>
      <c r="F3496" s="167">
        <v>474.85</v>
      </c>
      <c r="G3496" s="140">
        <v>9</v>
      </c>
    </row>
    <row r="3497" spans="1:7" x14ac:dyDescent="0.25">
      <c r="A3497" s="164" t="s">
        <v>7113</v>
      </c>
      <c r="B3497" s="165" t="s">
        <v>7114</v>
      </c>
      <c r="C3497" s="166"/>
      <c r="D3497" s="167"/>
      <c r="E3497" s="167"/>
      <c r="F3497" s="167"/>
      <c r="G3497" s="140">
        <v>5</v>
      </c>
    </row>
    <row r="3498" spans="1:7" ht="28.8" x14ac:dyDescent="0.25">
      <c r="A3498" s="164" t="s">
        <v>7115</v>
      </c>
      <c r="B3498" s="165" t="s">
        <v>7116</v>
      </c>
      <c r="C3498" s="166" t="s">
        <v>327</v>
      </c>
      <c r="D3498" s="167">
        <v>484.22</v>
      </c>
      <c r="E3498" s="167">
        <v>90.79</v>
      </c>
      <c r="F3498" s="167">
        <v>575.01</v>
      </c>
      <c r="G3498" s="140">
        <v>9</v>
      </c>
    </row>
    <row r="3499" spans="1:7" ht="28.8" x14ac:dyDescent="0.25">
      <c r="A3499" s="164" t="s">
        <v>7117</v>
      </c>
      <c r="B3499" s="165" t="s">
        <v>7118</v>
      </c>
      <c r="C3499" s="166" t="s">
        <v>327</v>
      </c>
      <c r="D3499" s="167">
        <v>189.54</v>
      </c>
      <c r="E3499" s="167">
        <v>8.68</v>
      </c>
      <c r="F3499" s="167">
        <v>198.22</v>
      </c>
      <c r="G3499" s="140">
        <v>9</v>
      </c>
    </row>
    <row r="3500" spans="1:7" ht="28.8" x14ac:dyDescent="0.25">
      <c r="A3500" s="164" t="s">
        <v>7119</v>
      </c>
      <c r="B3500" s="165" t="s">
        <v>7120</v>
      </c>
      <c r="C3500" s="166" t="s">
        <v>327</v>
      </c>
      <c r="D3500" s="167">
        <v>218.99</v>
      </c>
      <c r="E3500" s="167">
        <v>21.69</v>
      </c>
      <c r="F3500" s="167">
        <v>240.68</v>
      </c>
      <c r="G3500" s="140">
        <v>9</v>
      </c>
    </row>
    <row r="3501" spans="1:7" ht="43.2" x14ac:dyDescent="0.25">
      <c r="A3501" s="164" t="s">
        <v>7121</v>
      </c>
      <c r="B3501" s="165" t="s">
        <v>7122</v>
      </c>
      <c r="C3501" s="166" t="s">
        <v>327</v>
      </c>
      <c r="D3501" s="167">
        <v>8650.9599999999991</v>
      </c>
      <c r="E3501" s="167">
        <v>90.79</v>
      </c>
      <c r="F3501" s="167">
        <v>8741.75</v>
      </c>
      <c r="G3501" s="140">
        <v>9</v>
      </c>
    </row>
    <row r="3502" spans="1:7" x14ac:dyDescent="0.25">
      <c r="A3502" s="164" t="s">
        <v>7123</v>
      </c>
      <c r="B3502" s="165" t="s">
        <v>7124</v>
      </c>
      <c r="C3502" s="166"/>
      <c r="D3502" s="167"/>
      <c r="E3502" s="167"/>
      <c r="F3502" s="167"/>
      <c r="G3502" s="140">
        <v>5</v>
      </c>
    </row>
    <row r="3503" spans="1:7" ht="28.8" x14ac:dyDescent="0.25">
      <c r="A3503" s="164" t="s">
        <v>7125</v>
      </c>
      <c r="B3503" s="165" t="s">
        <v>7126</v>
      </c>
      <c r="C3503" s="166" t="s">
        <v>327</v>
      </c>
      <c r="D3503" s="167">
        <v>2715.44</v>
      </c>
      <c r="E3503" s="167">
        <v>150.13999999999999</v>
      </c>
      <c r="F3503" s="167">
        <v>2865.58</v>
      </c>
      <c r="G3503" s="140">
        <v>9</v>
      </c>
    </row>
    <row r="3504" spans="1:7" ht="28.8" x14ac:dyDescent="0.25">
      <c r="A3504" s="164" t="s">
        <v>7127</v>
      </c>
      <c r="B3504" s="165" t="s">
        <v>7128</v>
      </c>
      <c r="C3504" s="166" t="s">
        <v>327</v>
      </c>
      <c r="D3504" s="167">
        <v>927.67</v>
      </c>
      <c r="E3504" s="167">
        <v>150.13999999999999</v>
      </c>
      <c r="F3504" s="167">
        <v>1077.81</v>
      </c>
      <c r="G3504" s="140">
        <v>9</v>
      </c>
    </row>
    <row r="3505" spans="1:7" ht="28.8" x14ac:dyDescent="0.25">
      <c r="A3505" s="164" t="s">
        <v>7129</v>
      </c>
      <c r="B3505" s="165" t="s">
        <v>7130</v>
      </c>
      <c r="C3505" s="166" t="s">
        <v>327</v>
      </c>
      <c r="D3505" s="167">
        <v>1213.42</v>
      </c>
      <c r="E3505" s="167">
        <v>54.21</v>
      </c>
      <c r="F3505" s="167">
        <v>1267.6300000000001</v>
      </c>
      <c r="G3505" s="140">
        <v>9</v>
      </c>
    </row>
    <row r="3506" spans="1:7" ht="28.8" x14ac:dyDescent="0.25">
      <c r="A3506" s="164" t="s">
        <v>7131</v>
      </c>
      <c r="B3506" s="165" t="s">
        <v>7132</v>
      </c>
      <c r="C3506" s="166" t="s">
        <v>327</v>
      </c>
      <c r="D3506" s="167">
        <v>1608.25</v>
      </c>
      <c r="E3506" s="167">
        <v>97.58</v>
      </c>
      <c r="F3506" s="167">
        <v>1705.83</v>
      </c>
      <c r="G3506" s="140">
        <v>9</v>
      </c>
    </row>
    <row r="3507" spans="1:7" ht="28.8" x14ac:dyDescent="0.25">
      <c r="A3507" s="164" t="s">
        <v>7133</v>
      </c>
      <c r="B3507" s="165" t="s">
        <v>7134</v>
      </c>
      <c r="C3507" s="166" t="s">
        <v>327</v>
      </c>
      <c r="D3507" s="167">
        <v>2374.06</v>
      </c>
      <c r="E3507" s="167">
        <v>97.58</v>
      </c>
      <c r="F3507" s="167">
        <v>2471.64</v>
      </c>
      <c r="G3507" s="140">
        <v>9</v>
      </c>
    </row>
    <row r="3508" spans="1:7" ht="28.8" x14ac:dyDescent="0.25">
      <c r="A3508" s="164" t="s">
        <v>7135</v>
      </c>
      <c r="B3508" s="165" t="s">
        <v>7136</v>
      </c>
      <c r="C3508" s="166" t="s">
        <v>327</v>
      </c>
      <c r="D3508" s="167">
        <v>5614.35</v>
      </c>
      <c r="E3508" s="167">
        <v>150.13999999999999</v>
      </c>
      <c r="F3508" s="167">
        <v>5764.49</v>
      </c>
      <c r="G3508" s="140">
        <v>9</v>
      </c>
    </row>
    <row r="3509" spans="1:7" ht="28.8" x14ac:dyDescent="0.25">
      <c r="A3509" s="164" t="s">
        <v>7137</v>
      </c>
      <c r="B3509" s="165" t="s">
        <v>7138</v>
      </c>
      <c r="C3509" s="166" t="s">
        <v>327</v>
      </c>
      <c r="D3509" s="167">
        <v>1070.6400000000001</v>
      </c>
      <c r="E3509" s="167">
        <v>150.13999999999999</v>
      </c>
      <c r="F3509" s="167">
        <v>1220.78</v>
      </c>
      <c r="G3509" s="140">
        <v>9</v>
      </c>
    </row>
    <row r="3510" spans="1:7" ht="28.8" x14ac:dyDescent="0.25">
      <c r="A3510" s="164" t="s">
        <v>7139</v>
      </c>
      <c r="B3510" s="165" t="s">
        <v>7140</v>
      </c>
      <c r="C3510" s="166" t="s">
        <v>327</v>
      </c>
      <c r="D3510" s="167">
        <v>1568.11</v>
      </c>
      <c r="E3510" s="167">
        <v>150.13999999999999</v>
      </c>
      <c r="F3510" s="167">
        <v>1718.25</v>
      </c>
      <c r="G3510" s="140">
        <v>9</v>
      </c>
    </row>
    <row r="3511" spans="1:7" x14ac:dyDescent="0.25">
      <c r="A3511" s="164" t="s">
        <v>7141</v>
      </c>
      <c r="B3511" s="165" t="s">
        <v>7142</v>
      </c>
      <c r="C3511" s="166" t="s">
        <v>327</v>
      </c>
      <c r="D3511" s="167">
        <v>721.85</v>
      </c>
      <c r="E3511" s="167">
        <v>13.01</v>
      </c>
      <c r="F3511" s="167">
        <v>734.86</v>
      </c>
      <c r="G3511" s="140">
        <v>9</v>
      </c>
    </row>
    <row r="3512" spans="1:7" ht="28.8" x14ac:dyDescent="0.25">
      <c r="A3512" s="164" t="s">
        <v>7143</v>
      </c>
      <c r="B3512" s="165" t="s">
        <v>7144</v>
      </c>
      <c r="C3512" s="166" t="s">
        <v>327</v>
      </c>
      <c r="D3512" s="167">
        <v>1791.57</v>
      </c>
      <c r="E3512" s="167">
        <v>19.079999999999998</v>
      </c>
      <c r="F3512" s="167">
        <v>1810.65</v>
      </c>
      <c r="G3512" s="140">
        <v>9</v>
      </c>
    </row>
    <row r="3513" spans="1:7" x14ac:dyDescent="0.25">
      <c r="A3513" s="164" t="s">
        <v>7145</v>
      </c>
      <c r="B3513" s="165" t="s">
        <v>7146</v>
      </c>
      <c r="C3513" s="166"/>
      <c r="D3513" s="167"/>
      <c r="E3513" s="167"/>
      <c r="F3513" s="167"/>
      <c r="G3513" s="140">
        <v>5</v>
      </c>
    </row>
    <row r="3514" spans="1:7" x14ac:dyDescent="0.25">
      <c r="A3514" s="164" t="s">
        <v>7147</v>
      </c>
      <c r="B3514" s="165" t="s">
        <v>7148</v>
      </c>
      <c r="C3514" s="166" t="s">
        <v>327</v>
      </c>
      <c r="D3514" s="167">
        <v>11.4</v>
      </c>
      <c r="E3514" s="167">
        <v>19.52</v>
      </c>
      <c r="F3514" s="167">
        <v>30.92</v>
      </c>
      <c r="G3514" s="140">
        <v>9</v>
      </c>
    </row>
    <row r="3515" spans="1:7" ht="28.8" x14ac:dyDescent="0.25">
      <c r="A3515" s="164" t="s">
        <v>7149</v>
      </c>
      <c r="B3515" s="165" t="s">
        <v>7150</v>
      </c>
      <c r="C3515" s="166" t="s">
        <v>327</v>
      </c>
      <c r="D3515" s="167">
        <v>37.75</v>
      </c>
      <c r="E3515" s="167">
        <v>19.52</v>
      </c>
      <c r="F3515" s="167">
        <v>57.27</v>
      </c>
      <c r="G3515" s="140">
        <v>9</v>
      </c>
    </row>
    <row r="3516" spans="1:7" x14ac:dyDescent="0.25">
      <c r="A3516" s="164" t="s">
        <v>7151</v>
      </c>
      <c r="B3516" s="165" t="s">
        <v>7152</v>
      </c>
      <c r="C3516" s="166"/>
      <c r="D3516" s="167"/>
      <c r="E3516" s="167"/>
      <c r="F3516" s="167"/>
      <c r="G3516" s="140">
        <v>5</v>
      </c>
    </row>
    <row r="3517" spans="1:7" x14ac:dyDescent="0.25">
      <c r="A3517" s="164" t="s">
        <v>7153</v>
      </c>
      <c r="B3517" s="165" t="s">
        <v>7154</v>
      </c>
      <c r="C3517" s="166" t="s">
        <v>327</v>
      </c>
      <c r="D3517" s="167">
        <v>116.86</v>
      </c>
      <c r="E3517" s="167">
        <v>6.51</v>
      </c>
      <c r="F3517" s="167">
        <v>123.37</v>
      </c>
      <c r="G3517" s="140">
        <v>9</v>
      </c>
    </row>
    <row r="3518" spans="1:7" x14ac:dyDescent="0.25">
      <c r="A3518" s="164" t="s">
        <v>7155</v>
      </c>
      <c r="B3518" s="165" t="s">
        <v>7156</v>
      </c>
      <c r="C3518" s="166" t="s">
        <v>327</v>
      </c>
      <c r="D3518" s="167">
        <v>472.01</v>
      </c>
      <c r="E3518" s="167">
        <v>54.21</v>
      </c>
      <c r="F3518" s="167">
        <v>526.22</v>
      </c>
      <c r="G3518" s="140">
        <v>9</v>
      </c>
    </row>
    <row r="3519" spans="1:7" ht="28.8" x14ac:dyDescent="0.25">
      <c r="A3519" s="164" t="s">
        <v>7157</v>
      </c>
      <c r="B3519" s="165" t="s">
        <v>7158</v>
      </c>
      <c r="C3519" s="166" t="s">
        <v>327</v>
      </c>
      <c r="D3519" s="167">
        <v>491.13</v>
      </c>
      <c r="E3519" s="167">
        <v>54.21</v>
      </c>
      <c r="F3519" s="167">
        <v>545.34</v>
      </c>
      <c r="G3519" s="140">
        <v>9</v>
      </c>
    </row>
    <row r="3520" spans="1:7" ht="28.8" x14ac:dyDescent="0.25">
      <c r="A3520" s="164" t="s">
        <v>7159</v>
      </c>
      <c r="B3520" s="165" t="s">
        <v>7160</v>
      </c>
      <c r="C3520" s="166" t="s">
        <v>327</v>
      </c>
      <c r="D3520" s="167">
        <v>34.799999999999997</v>
      </c>
      <c r="E3520" s="167">
        <v>9.15</v>
      </c>
      <c r="F3520" s="167">
        <v>43.95</v>
      </c>
      <c r="G3520" s="140">
        <v>9</v>
      </c>
    </row>
    <row r="3521" spans="1:7" ht="28.8" x14ac:dyDescent="0.25">
      <c r="A3521" s="164" t="s">
        <v>7161</v>
      </c>
      <c r="B3521" s="165" t="s">
        <v>7162</v>
      </c>
      <c r="C3521" s="166" t="s">
        <v>327</v>
      </c>
      <c r="D3521" s="167">
        <v>728.42</v>
      </c>
      <c r="E3521" s="167">
        <v>30.51</v>
      </c>
      <c r="F3521" s="167">
        <v>758.93</v>
      </c>
      <c r="G3521" s="140">
        <v>9</v>
      </c>
    </row>
    <row r="3522" spans="1:7" ht="28.8" x14ac:dyDescent="0.25">
      <c r="A3522" s="164" t="s">
        <v>7163</v>
      </c>
      <c r="B3522" s="165" t="s">
        <v>7164</v>
      </c>
      <c r="C3522" s="166" t="s">
        <v>327</v>
      </c>
      <c r="D3522" s="167">
        <v>363.37</v>
      </c>
      <c r="E3522" s="167">
        <v>30.51</v>
      </c>
      <c r="F3522" s="167">
        <v>393.88</v>
      </c>
      <c r="G3522" s="140">
        <v>9</v>
      </c>
    </row>
    <row r="3523" spans="1:7" ht="28.8" x14ac:dyDescent="0.25">
      <c r="A3523" s="164" t="s">
        <v>7165</v>
      </c>
      <c r="B3523" s="165" t="s">
        <v>7166</v>
      </c>
      <c r="C3523" s="166" t="s">
        <v>327</v>
      </c>
      <c r="D3523" s="167">
        <v>88.72</v>
      </c>
      <c r="E3523" s="167">
        <v>21.69</v>
      </c>
      <c r="F3523" s="167">
        <v>110.41</v>
      </c>
      <c r="G3523" s="140">
        <v>9</v>
      </c>
    </row>
    <row r="3524" spans="1:7" ht="28.8" x14ac:dyDescent="0.25">
      <c r="A3524" s="164" t="s">
        <v>7167</v>
      </c>
      <c r="B3524" s="165" t="s">
        <v>7168</v>
      </c>
      <c r="C3524" s="166" t="s">
        <v>327</v>
      </c>
      <c r="D3524" s="167">
        <v>3460.86</v>
      </c>
      <c r="E3524" s="167">
        <v>130.11000000000001</v>
      </c>
      <c r="F3524" s="167">
        <v>3590.97</v>
      </c>
      <c r="G3524" s="140">
        <v>9</v>
      </c>
    </row>
    <row r="3525" spans="1:7" x14ac:dyDescent="0.25">
      <c r="A3525" s="164" t="s">
        <v>7169</v>
      </c>
      <c r="B3525" s="165" t="s">
        <v>7170</v>
      </c>
      <c r="C3525" s="166" t="s">
        <v>327</v>
      </c>
      <c r="D3525" s="167">
        <v>105.95</v>
      </c>
      <c r="E3525" s="167">
        <v>17.350000000000001</v>
      </c>
      <c r="F3525" s="167">
        <v>123.3</v>
      </c>
      <c r="G3525" s="140">
        <v>9</v>
      </c>
    </row>
    <row r="3526" spans="1:7" ht="28.8" x14ac:dyDescent="0.25">
      <c r="A3526" s="164" t="s">
        <v>7171</v>
      </c>
      <c r="B3526" s="165" t="s">
        <v>7172</v>
      </c>
      <c r="C3526" s="166" t="s">
        <v>327</v>
      </c>
      <c r="D3526" s="167">
        <v>455.79</v>
      </c>
      <c r="E3526" s="167">
        <v>51.46</v>
      </c>
      <c r="F3526" s="167">
        <v>507.25</v>
      </c>
      <c r="G3526" s="140">
        <v>9</v>
      </c>
    </row>
    <row r="3527" spans="1:7" ht="28.8" x14ac:dyDescent="0.25">
      <c r="A3527" s="164" t="s">
        <v>7173</v>
      </c>
      <c r="B3527" s="165" t="s">
        <v>7174</v>
      </c>
      <c r="C3527" s="166" t="s">
        <v>327</v>
      </c>
      <c r="D3527" s="167">
        <v>307.13</v>
      </c>
      <c r="E3527" s="167">
        <v>54.21</v>
      </c>
      <c r="F3527" s="167">
        <v>361.34</v>
      </c>
      <c r="G3527" s="140">
        <v>9</v>
      </c>
    </row>
    <row r="3528" spans="1:7" ht="28.8" x14ac:dyDescent="0.25">
      <c r="A3528" s="164" t="s">
        <v>7175</v>
      </c>
      <c r="B3528" s="165" t="s">
        <v>7176</v>
      </c>
      <c r="C3528" s="166" t="s">
        <v>327</v>
      </c>
      <c r="D3528" s="167">
        <v>369.46</v>
      </c>
      <c r="E3528" s="167">
        <v>54.21</v>
      </c>
      <c r="F3528" s="167">
        <v>423.67</v>
      </c>
      <c r="G3528" s="140">
        <v>9</v>
      </c>
    </row>
    <row r="3529" spans="1:7" x14ac:dyDescent="0.25">
      <c r="A3529" s="164" t="s">
        <v>7177</v>
      </c>
      <c r="B3529" s="165" t="s">
        <v>256</v>
      </c>
      <c r="C3529" s="166"/>
      <c r="D3529" s="167"/>
      <c r="E3529" s="167"/>
      <c r="F3529" s="167"/>
      <c r="G3529" s="140">
        <v>2</v>
      </c>
    </row>
    <row r="3530" spans="1:7" x14ac:dyDescent="0.25">
      <c r="A3530" s="164" t="s">
        <v>7178</v>
      </c>
      <c r="B3530" s="165" t="s">
        <v>7179</v>
      </c>
      <c r="C3530" s="166"/>
      <c r="D3530" s="167"/>
      <c r="E3530" s="167"/>
      <c r="F3530" s="167"/>
      <c r="G3530" s="140">
        <v>5</v>
      </c>
    </row>
    <row r="3531" spans="1:7" x14ac:dyDescent="0.25">
      <c r="A3531" s="164" t="s">
        <v>7180</v>
      </c>
      <c r="B3531" s="165" t="s">
        <v>7181</v>
      </c>
      <c r="C3531" s="166" t="s">
        <v>327</v>
      </c>
      <c r="D3531" s="167">
        <v>8744.6200000000008</v>
      </c>
      <c r="E3531" s="167">
        <v>96.29</v>
      </c>
      <c r="F3531" s="167">
        <v>8840.91</v>
      </c>
      <c r="G3531" s="140">
        <v>9</v>
      </c>
    </row>
    <row r="3532" spans="1:7" x14ac:dyDescent="0.25">
      <c r="A3532" s="164" t="s">
        <v>7182</v>
      </c>
      <c r="B3532" s="165" t="s">
        <v>7183</v>
      </c>
      <c r="C3532" s="166" t="s">
        <v>327</v>
      </c>
      <c r="D3532" s="167">
        <v>11986.27</v>
      </c>
      <c r="E3532" s="167">
        <v>131.57</v>
      </c>
      <c r="F3532" s="167">
        <v>12117.84</v>
      </c>
      <c r="G3532" s="140">
        <v>9</v>
      </c>
    </row>
    <row r="3533" spans="1:7" ht="28.8" x14ac:dyDescent="0.25">
      <c r="A3533" s="164" t="s">
        <v>7184</v>
      </c>
      <c r="B3533" s="165" t="s">
        <v>7185</v>
      </c>
      <c r="C3533" s="166" t="s">
        <v>327</v>
      </c>
      <c r="D3533" s="167">
        <v>1107.9100000000001</v>
      </c>
      <c r="E3533" s="167">
        <v>52.19</v>
      </c>
      <c r="F3533" s="167">
        <v>1160.0999999999999</v>
      </c>
      <c r="G3533" s="140">
        <v>9</v>
      </c>
    </row>
    <row r="3534" spans="1:7" ht="28.8" x14ac:dyDescent="0.25">
      <c r="A3534" s="164" t="s">
        <v>257</v>
      </c>
      <c r="B3534" s="165" t="s">
        <v>7186</v>
      </c>
      <c r="C3534" s="166" t="s">
        <v>327</v>
      </c>
      <c r="D3534" s="167">
        <v>1950.02</v>
      </c>
      <c r="E3534" s="167">
        <v>52.19</v>
      </c>
      <c r="F3534" s="167">
        <v>2002.21</v>
      </c>
      <c r="G3534" s="140">
        <v>9</v>
      </c>
    </row>
    <row r="3535" spans="1:7" ht="28.8" x14ac:dyDescent="0.25">
      <c r="A3535" s="164" t="s">
        <v>7187</v>
      </c>
      <c r="B3535" s="165" t="s">
        <v>7188</v>
      </c>
      <c r="C3535" s="166" t="s">
        <v>327</v>
      </c>
      <c r="D3535" s="167">
        <v>3184.44</v>
      </c>
      <c r="E3535" s="167">
        <v>61.01</v>
      </c>
      <c r="F3535" s="167">
        <v>3245.45</v>
      </c>
      <c r="G3535" s="140">
        <v>9</v>
      </c>
    </row>
    <row r="3536" spans="1:7" ht="28.8" x14ac:dyDescent="0.25">
      <c r="A3536" s="164" t="s">
        <v>7189</v>
      </c>
      <c r="B3536" s="165" t="s">
        <v>7190</v>
      </c>
      <c r="C3536" s="166" t="s">
        <v>327</v>
      </c>
      <c r="D3536" s="167">
        <v>5587.75</v>
      </c>
      <c r="E3536" s="167">
        <v>78.650000000000006</v>
      </c>
      <c r="F3536" s="167">
        <v>5666.4</v>
      </c>
      <c r="G3536" s="140">
        <v>9</v>
      </c>
    </row>
    <row r="3537" spans="1:7" ht="43.2" x14ac:dyDescent="0.25">
      <c r="A3537" s="164" t="s">
        <v>258</v>
      </c>
      <c r="B3537" s="165" t="s">
        <v>7191</v>
      </c>
      <c r="C3537" s="166" t="s">
        <v>327</v>
      </c>
      <c r="D3537" s="167">
        <v>7912.48</v>
      </c>
      <c r="E3537" s="167">
        <v>69.83</v>
      </c>
      <c r="F3537" s="167">
        <v>7982.31</v>
      </c>
      <c r="G3537" s="140">
        <v>9</v>
      </c>
    </row>
    <row r="3538" spans="1:7" ht="43.2" x14ac:dyDescent="0.25">
      <c r="A3538" s="164" t="s">
        <v>7192</v>
      </c>
      <c r="B3538" s="165" t="s">
        <v>7193</v>
      </c>
      <c r="C3538" s="166" t="s">
        <v>327</v>
      </c>
      <c r="D3538" s="167">
        <v>13846.45</v>
      </c>
      <c r="E3538" s="167">
        <v>96.29</v>
      </c>
      <c r="F3538" s="167">
        <v>13942.74</v>
      </c>
      <c r="G3538" s="140">
        <v>9</v>
      </c>
    </row>
    <row r="3539" spans="1:7" ht="28.8" x14ac:dyDescent="0.25">
      <c r="A3539" s="164" t="s">
        <v>7194</v>
      </c>
      <c r="B3539" s="165" t="s">
        <v>7195</v>
      </c>
      <c r="C3539" s="166" t="s">
        <v>327</v>
      </c>
      <c r="D3539" s="167">
        <v>890.81</v>
      </c>
      <c r="E3539" s="167">
        <v>61.01</v>
      </c>
      <c r="F3539" s="167">
        <v>951.82</v>
      </c>
      <c r="G3539" s="140">
        <v>9</v>
      </c>
    </row>
    <row r="3540" spans="1:7" ht="28.8" x14ac:dyDescent="0.25">
      <c r="A3540" s="164" t="s">
        <v>304</v>
      </c>
      <c r="B3540" s="165" t="s">
        <v>7196</v>
      </c>
      <c r="C3540" s="166" t="s">
        <v>327</v>
      </c>
      <c r="D3540" s="167">
        <v>581.83000000000004</v>
      </c>
      <c r="E3540" s="167">
        <v>61.01</v>
      </c>
      <c r="F3540" s="167">
        <v>642.84</v>
      </c>
      <c r="G3540" s="140">
        <v>9</v>
      </c>
    </row>
    <row r="3541" spans="1:7" x14ac:dyDescent="0.25">
      <c r="A3541" s="164" t="s">
        <v>7197</v>
      </c>
      <c r="B3541" s="165" t="s">
        <v>7198</v>
      </c>
      <c r="C3541" s="166"/>
      <c r="D3541" s="167"/>
      <c r="E3541" s="167"/>
      <c r="F3541" s="167"/>
      <c r="G3541" s="140">
        <v>5</v>
      </c>
    </row>
    <row r="3542" spans="1:7" ht="28.8" x14ac:dyDescent="0.25">
      <c r="A3542" s="164" t="s">
        <v>7201</v>
      </c>
      <c r="B3542" s="165" t="s">
        <v>7202</v>
      </c>
      <c r="C3542" s="166" t="s">
        <v>640</v>
      </c>
      <c r="D3542" s="167">
        <v>6614.02</v>
      </c>
      <c r="E3542" s="167">
        <v>61.01</v>
      </c>
      <c r="F3542" s="167">
        <v>6675.03</v>
      </c>
      <c r="G3542" s="140">
        <v>9</v>
      </c>
    </row>
    <row r="3543" spans="1:7" ht="28.8" x14ac:dyDescent="0.25">
      <c r="A3543" s="164" t="s">
        <v>7203</v>
      </c>
      <c r="B3543" s="165" t="s">
        <v>7204</v>
      </c>
      <c r="C3543" s="166" t="s">
        <v>640</v>
      </c>
      <c r="D3543" s="167">
        <v>10239.219999999999</v>
      </c>
      <c r="E3543" s="167">
        <v>61.01</v>
      </c>
      <c r="F3543" s="167">
        <v>10300.23</v>
      </c>
      <c r="G3543" s="140">
        <v>9</v>
      </c>
    </row>
    <row r="3544" spans="1:7" ht="28.8" x14ac:dyDescent="0.25">
      <c r="A3544" s="164" t="s">
        <v>7205</v>
      </c>
      <c r="B3544" s="165" t="s">
        <v>7206</v>
      </c>
      <c r="C3544" s="166" t="s">
        <v>640</v>
      </c>
      <c r="D3544" s="167">
        <v>19432.509999999998</v>
      </c>
      <c r="E3544" s="167">
        <v>61.01</v>
      </c>
      <c r="F3544" s="167">
        <v>19493.52</v>
      </c>
      <c r="G3544" s="140">
        <v>9</v>
      </c>
    </row>
    <row r="3545" spans="1:7" x14ac:dyDescent="0.25">
      <c r="A3545" s="164" t="s">
        <v>7207</v>
      </c>
      <c r="B3545" s="165" t="s">
        <v>7208</v>
      </c>
      <c r="C3545" s="166"/>
      <c r="D3545" s="167"/>
      <c r="E3545" s="167"/>
      <c r="F3545" s="167"/>
      <c r="G3545" s="140">
        <v>5</v>
      </c>
    </row>
    <row r="3546" spans="1:7" ht="43.2" x14ac:dyDescent="0.25">
      <c r="A3546" s="164" t="s">
        <v>7209</v>
      </c>
      <c r="B3546" s="165" t="s">
        <v>7210</v>
      </c>
      <c r="C3546" s="166" t="s">
        <v>437</v>
      </c>
      <c r="D3546" s="167">
        <v>17442.349999999999</v>
      </c>
      <c r="E3546" s="167">
        <v>3258.45</v>
      </c>
      <c r="F3546" s="167">
        <v>20700.8</v>
      </c>
      <c r="G3546" s="140">
        <v>9</v>
      </c>
    </row>
    <row r="3547" spans="1:7" ht="43.2" x14ac:dyDescent="0.25">
      <c r="A3547" s="164" t="s">
        <v>7211</v>
      </c>
      <c r="B3547" s="165" t="s">
        <v>7212</v>
      </c>
      <c r="C3547" s="166" t="s">
        <v>437</v>
      </c>
      <c r="D3547" s="167">
        <v>34099.300000000003</v>
      </c>
      <c r="E3547" s="167">
        <v>6973.44</v>
      </c>
      <c r="F3547" s="167">
        <v>41072.74</v>
      </c>
      <c r="G3547" s="140">
        <v>9</v>
      </c>
    </row>
    <row r="3548" spans="1:7" x14ac:dyDescent="0.25">
      <c r="A3548" s="164" t="s">
        <v>7213</v>
      </c>
      <c r="B3548" s="165" t="s">
        <v>7214</v>
      </c>
      <c r="C3548" s="166"/>
      <c r="D3548" s="167"/>
      <c r="E3548" s="167"/>
      <c r="F3548" s="167"/>
      <c r="G3548" s="140">
        <v>5</v>
      </c>
    </row>
    <row r="3549" spans="1:7" x14ac:dyDescent="0.25">
      <c r="A3549" s="164" t="s">
        <v>259</v>
      </c>
      <c r="B3549" s="165" t="s">
        <v>7215</v>
      </c>
      <c r="C3549" s="166" t="s">
        <v>327</v>
      </c>
      <c r="D3549" s="167">
        <v>85.09</v>
      </c>
      <c r="E3549" s="167">
        <v>13.01</v>
      </c>
      <c r="F3549" s="167">
        <v>98.1</v>
      </c>
      <c r="G3549" s="140">
        <v>9</v>
      </c>
    </row>
    <row r="3550" spans="1:7" x14ac:dyDescent="0.25">
      <c r="A3550" s="164" t="s">
        <v>7216</v>
      </c>
      <c r="B3550" s="165" t="s">
        <v>7217</v>
      </c>
      <c r="C3550" s="166" t="s">
        <v>327</v>
      </c>
      <c r="D3550" s="167">
        <v>104.58</v>
      </c>
      <c r="E3550" s="167">
        <v>17.350000000000001</v>
      </c>
      <c r="F3550" s="167">
        <v>121.93</v>
      </c>
      <c r="G3550" s="140">
        <v>9</v>
      </c>
    </row>
    <row r="3551" spans="1:7" x14ac:dyDescent="0.25">
      <c r="A3551" s="164" t="s">
        <v>7218</v>
      </c>
      <c r="B3551" s="165" t="s">
        <v>7219</v>
      </c>
      <c r="C3551" s="166" t="s">
        <v>327</v>
      </c>
      <c r="D3551" s="167">
        <v>227.69</v>
      </c>
      <c r="E3551" s="167">
        <v>19.52</v>
      </c>
      <c r="F3551" s="167">
        <v>247.21</v>
      </c>
      <c r="G3551" s="140">
        <v>9</v>
      </c>
    </row>
    <row r="3552" spans="1:7" x14ac:dyDescent="0.25">
      <c r="A3552" s="164" t="s">
        <v>7220</v>
      </c>
      <c r="B3552" s="165" t="s">
        <v>7221</v>
      </c>
      <c r="C3552" s="166" t="s">
        <v>327</v>
      </c>
      <c r="D3552" s="167">
        <v>242.88</v>
      </c>
      <c r="E3552" s="167">
        <v>19.52</v>
      </c>
      <c r="F3552" s="167">
        <v>262.39999999999998</v>
      </c>
      <c r="G3552" s="140">
        <v>9</v>
      </c>
    </row>
    <row r="3553" spans="1:7" x14ac:dyDescent="0.25">
      <c r="A3553" s="164" t="s">
        <v>7222</v>
      </c>
      <c r="B3553" s="165" t="s">
        <v>7223</v>
      </c>
      <c r="C3553" s="166" t="s">
        <v>327</v>
      </c>
      <c r="D3553" s="167">
        <v>296.89999999999998</v>
      </c>
      <c r="E3553" s="167">
        <v>26.02</v>
      </c>
      <c r="F3553" s="167">
        <v>322.92</v>
      </c>
      <c r="G3553" s="140">
        <v>9</v>
      </c>
    </row>
    <row r="3554" spans="1:7" x14ac:dyDescent="0.25">
      <c r="A3554" s="164" t="s">
        <v>7224</v>
      </c>
      <c r="B3554" s="165" t="s">
        <v>7225</v>
      </c>
      <c r="C3554" s="166" t="s">
        <v>327</v>
      </c>
      <c r="D3554" s="167">
        <v>1485.52</v>
      </c>
      <c r="E3554" s="167">
        <v>19.52</v>
      </c>
      <c r="F3554" s="167">
        <v>1505.04</v>
      </c>
      <c r="G3554" s="140">
        <v>9</v>
      </c>
    </row>
    <row r="3555" spans="1:7" x14ac:dyDescent="0.25">
      <c r="A3555" s="164" t="s">
        <v>7226</v>
      </c>
      <c r="B3555" s="165" t="s">
        <v>7227</v>
      </c>
      <c r="C3555" s="166" t="s">
        <v>327</v>
      </c>
      <c r="D3555" s="167">
        <v>1464.24</v>
      </c>
      <c r="E3555" s="167">
        <v>86.74</v>
      </c>
      <c r="F3555" s="167">
        <v>1550.98</v>
      </c>
      <c r="G3555" s="140">
        <v>9</v>
      </c>
    </row>
    <row r="3556" spans="1:7" x14ac:dyDescent="0.25">
      <c r="A3556" s="164" t="s">
        <v>7228</v>
      </c>
      <c r="B3556" s="165" t="s">
        <v>7229</v>
      </c>
      <c r="C3556" s="166"/>
      <c r="D3556" s="167"/>
      <c r="E3556" s="167"/>
      <c r="F3556" s="167"/>
      <c r="G3556" s="140">
        <v>5</v>
      </c>
    </row>
    <row r="3557" spans="1:7" x14ac:dyDescent="0.25">
      <c r="A3557" s="164" t="s">
        <v>7230</v>
      </c>
      <c r="B3557" s="165" t="s">
        <v>7231</v>
      </c>
      <c r="C3557" s="166" t="s">
        <v>327</v>
      </c>
      <c r="D3557" s="167"/>
      <c r="E3557" s="167">
        <v>52.92</v>
      </c>
      <c r="F3557" s="167">
        <v>52.92</v>
      </c>
      <c r="G3557" s="140">
        <v>9</v>
      </c>
    </row>
    <row r="3558" spans="1:7" x14ac:dyDescent="0.25">
      <c r="A3558" s="164" t="s">
        <v>7232</v>
      </c>
      <c r="B3558" s="165" t="s">
        <v>7233</v>
      </c>
      <c r="C3558" s="166" t="s">
        <v>327</v>
      </c>
      <c r="D3558" s="167"/>
      <c r="E3558" s="167">
        <v>141.12</v>
      </c>
      <c r="F3558" s="167">
        <v>141.12</v>
      </c>
      <c r="G3558" s="140">
        <v>9</v>
      </c>
    </row>
    <row r="3559" spans="1:7" x14ac:dyDescent="0.25">
      <c r="A3559" s="164" t="s">
        <v>7234</v>
      </c>
      <c r="B3559" s="165" t="s">
        <v>7235</v>
      </c>
      <c r="C3559" s="166" t="s">
        <v>327</v>
      </c>
      <c r="D3559" s="167"/>
      <c r="E3559" s="167">
        <v>317.52</v>
      </c>
      <c r="F3559" s="167">
        <v>317.52</v>
      </c>
      <c r="G3559" s="140">
        <v>9</v>
      </c>
    </row>
    <row r="3560" spans="1:7" x14ac:dyDescent="0.25">
      <c r="A3560" s="164" t="s">
        <v>7236</v>
      </c>
      <c r="B3560" s="165" t="s">
        <v>260</v>
      </c>
      <c r="C3560" s="166"/>
      <c r="D3560" s="167"/>
      <c r="E3560" s="167"/>
      <c r="F3560" s="167"/>
      <c r="G3560" s="140">
        <v>2</v>
      </c>
    </row>
    <row r="3561" spans="1:7" x14ac:dyDescent="0.25">
      <c r="A3561" s="164" t="s">
        <v>7237</v>
      </c>
      <c r="B3561" s="165" t="s">
        <v>7238</v>
      </c>
      <c r="C3561" s="166"/>
      <c r="D3561" s="167"/>
      <c r="E3561" s="167"/>
      <c r="F3561" s="167"/>
      <c r="G3561" s="140">
        <v>5</v>
      </c>
    </row>
    <row r="3562" spans="1:7" x14ac:dyDescent="0.25">
      <c r="A3562" s="164" t="s">
        <v>261</v>
      </c>
      <c r="B3562" s="165" t="s">
        <v>7239</v>
      </c>
      <c r="C3562" s="166" t="s">
        <v>327</v>
      </c>
      <c r="D3562" s="167">
        <v>37.619999999999997</v>
      </c>
      <c r="E3562" s="167">
        <v>43.37</v>
      </c>
      <c r="F3562" s="167">
        <v>80.989999999999995</v>
      </c>
      <c r="G3562" s="140">
        <v>9</v>
      </c>
    </row>
    <row r="3563" spans="1:7" x14ac:dyDescent="0.25">
      <c r="A3563" s="164" t="s">
        <v>7240</v>
      </c>
      <c r="B3563" s="165" t="s">
        <v>7241</v>
      </c>
      <c r="C3563" s="166" t="s">
        <v>327</v>
      </c>
      <c r="D3563" s="167">
        <v>49.83</v>
      </c>
      <c r="E3563" s="167">
        <v>43.37</v>
      </c>
      <c r="F3563" s="167">
        <v>93.2</v>
      </c>
      <c r="G3563" s="140">
        <v>9</v>
      </c>
    </row>
    <row r="3564" spans="1:7" x14ac:dyDescent="0.25">
      <c r="A3564" s="164" t="s">
        <v>262</v>
      </c>
      <c r="B3564" s="165" t="s">
        <v>7242</v>
      </c>
      <c r="C3564" s="166" t="s">
        <v>327</v>
      </c>
      <c r="D3564" s="167">
        <v>61</v>
      </c>
      <c r="E3564" s="167">
        <v>43.37</v>
      </c>
      <c r="F3564" s="167">
        <v>104.37</v>
      </c>
      <c r="G3564" s="140">
        <v>9</v>
      </c>
    </row>
    <row r="3565" spans="1:7" x14ac:dyDescent="0.25">
      <c r="A3565" s="164" t="s">
        <v>7243</v>
      </c>
      <c r="B3565" s="165" t="s">
        <v>7244</v>
      </c>
      <c r="C3565" s="166" t="s">
        <v>327</v>
      </c>
      <c r="D3565" s="167">
        <v>71.209999999999994</v>
      </c>
      <c r="E3565" s="167">
        <v>43.37</v>
      </c>
      <c r="F3565" s="167">
        <v>114.58</v>
      </c>
      <c r="G3565" s="140">
        <v>9</v>
      </c>
    </row>
    <row r="3566" spans="1:7" ht="28.8" x14ac:dyDescent="0.25">
      <c r="A3566" s="164" t="s">
        <v>7245</v>
      </c>
      <c r="B3566" s="165" t="s">
        <v>7246</v>
      </c>
      <c r="C3566" s="166" t="s">
        <v>327</v>
      </c>
      <c r="D3566" s="167">
        <v>78.45</v>
      </c>
      <c r="E3566" s="167">
        <v>43.37</v>
      </c>
      <c r="F3566" s="167">
        <v>121.82</v>
      </c>
      <c r="G3566" s="140">
        <v>9</v>
      </c>
    </row>
    <row r="3567" spans="1:7" ht="28.8" x14ac:dyDescent="0.25">
      <c r="A3567" s="164" t="s">
        <v>7247</v>
      </c>
      <c r="B3567" s="165" t="s">
        <v>7248</v>
      </c>
      <c r="C3567" s="166" t="s">
        <v>327</v>
      </c>
      <c r="D3567" s="167">
        <v>97.11</v>
      </c>
      <c r="E3567" s="167">
        <v>43.37</v>
      </c>
      <c r="F3567" s="167">
        <v>140.47999999999999</v>
      </c>
      <c r="G3567" s="140">
        <v>9</v>
      </c>
    </row>
    <row r="3568" spans="1:7" x14ac:dyDescent="0.25">
      <c r="A3568" s="164" t="s">
        <v>7249</v>
      </c>
      <c r="B3568" s="165" t="s">
        <v>7250</v>
      </c>
      <c r="C3568" s="166"/>
      <c r="D3568" s="167"/>
      <c r="E3568" s="167"/>
      <c r="F3568" s="167"/>
      <c r="G3568" s="140">
        <v>5</v>
      </c>
    </row>
    <row r="3569" spans="1:7" x14ac:dyDescent="0.25">
      <c r="A3569" s="164" t="s">
        <v>263</v>
      </c>
      <c r="B3569" s="165" t="s">
        <v>7251</v>
      </c>
      <c r="C3569" s="166" t="s">
        <v>327</v>
      </c>
      <c r="D3569" s="167">
        <v>100.72</v>
      </c>
      <c r="E3569" s="167">
        <v>196.22</v>
      </c>
      <c r="F3569" s="167">
        <v>296.94</v>
      </c>
      <c r="G3569" s="140">
        <v>9</v>
      </c>
    </row>
    <row r="3570" spans="1:7" x14ac:dyDescent="0.25">
      <c r="A3570" s="164" t="s">
        <v>7252</v>
      </c>
      <c r="B3570" s="165" t="s">
        <v>7253</v>
      </c>
      <c r="C3570" s="166" t="s">
        <v>327</v>
      </c>
      <c r="D3570" s="167">
        <v>92.29</v>
      </c>
      <c r="E3570" s="167">
        <v>47.67</v>
      </c>
      <c r="F3570" s="167">
        <v>139.96</v>
      </c>
      <c r="G3570" s="140">
        <v>9</v>
      </c>
    </row>
    <row r="3571" spans="1:7" ht="28.8" x14ac:dyDescent="0.25">
      <c r="A3571" s="164" t="s">
        <v>264</v>
      </c>
      <c r="B3571" s="165" t="s">
        <v>7254</v>
      </c>
      <c r="C3571" s="166" t="s">
        <v>327</v>
      </c>
      <c r="D3571" s="167">
        <v>326.72000000000003</v>
      </c>
      <c r="E3571" s="167">
        <v>43.37</v>
      </c>
      <c r="F3571" s="167">
        <v>370.09</v>
      </c>
      <c r="G3571" s="140">
        <v>9</v>
      </c>
    </row>
    <row r="3572" spans="1:7" x14ac:dyDescent="0.25">
      <c r="A3572" s="164" t="s">
        <v>7255</v>
      </c>
      <c r="B3572" s="165" t="s">
        <v>7256</v>
      </c>
      <c r="C3572" s="166"/>
      <c r="D3572" s="167"/>
      <c r="E3572" s="167"/>
      <c r="F3572" s="167"/>
      <c r="G3572" s="140">
        <v>5</v>
      </c>
    </row>
    <row r="3573" spans="1:7" x14ac:dyDescent="0.25">
      <c r="A3573" s="164" t="s">
        <v>265</v>
      </c>
      <c r="B3573" s="165" t="s">
        <v>7257</v>
      </c>
      <c r="C3573" s="166" t="s">
        <v>327</v>
      </c>
      <c r="D3573" s="167">
        <v>35.33</v>
      </c>
      <c r="E3573" s="167">
        <v>43.37</v>
      </c>
      <c r="F3573" s="167">
        <v>78.7</v>
      </c>
      <c r="G3573" s="140">
        <v>9</v>
      </c>
    </row>
    <row r="3574" spans="1:7" x14ac:dyDescent="0.25">
      <c r="A3574" s="164" t="s">
        <v>7258</v>
      </c>
      <c r="B3574" s="165" t="s">
        <v>7259</v>
      </c>
      <c r="C3574" s="166"/>
      <c r="D3574" s="167"/>
      <c r="E3574" s="167"/>
      <c r="F3574" s="167"/>
      <c r="G3574" s="140">
        <v>5</v>
      </c>
    </row>
    <row r="3575" spans="1:7" ht="28.8" x14ac:dyDescent="0.25">
      <c r="A3575" s="164" t="s">
        <v>7260</v>
      </c>
      <c r="B3575" s="165" t="s">
        <v>7261</v>
      </c>
      <c r="C3575" s="166" t="s">
        <v>327</v>
      </c>
      <c r="D3575" s="167">
        <v>128.16999999999999</v>
      </c>
      <c r="E3575" s="167">
        <v>52.05</v>
      </c>
      <c r="F3575" s="167">
        <v>180.22</v>
      </c>
      <c r="G3575" s="140">
        <v>9</v>
      </c>
    </row>
    <row r="3576" spans="1:7" x14ac:dyDescent="0.25">
      <c r="A3576" s="164" t="s">
        <v>7262</v>
      </c>
      <c r="B3576" s="165" t="s">
        <v>7263</v>
      </c>
      <c r="C3576" s="166" t="s">
        <v>327</v>
      </c>
      <c r="D3576" s="167">
        <v>521.02</v>
      </c>
      <c r="E3576" s="167">
        <v>65.06</v>
      </c>
      <c r="F3576" s="167">
        <v>586.08000000000004</v>
      </c>
      <c r="G3576" s="140">
        <v>9</v>
      </c>
    </row>
    <row r="3577" spans="1:7" x14ac:dyDescent="0.25">
      <c r="A3577" s="164" t="s">
        <v>7264</v>
      </c>
      <c r="B3577" s="165" t="s">
        <v>7265</v>
      </c>
      <c r="C3577" s="166"/>
      <c r="D3577" s="167"/>
      <c r="E3577" s="167"/>
      <c r="F3577" s="167"/>
      <c r="G3577" s="140">
        <v>5</v>
      </c>
    </row>
    <row r="3578" spans="1:7" x14ac:dyDescent="0.25">
      <c r="A3578" s="164" t="s">
        <v>266</v>
      </c>
      <c r="B3578" s="165" t="s">
        <v>7266</v>
      </c>
      <c r="C3578" s="166" t="s">
        <v>327</v>
      </c>
      <c r="D3578" s="167">
        <v>12.56</v>
      </c>
      <c r="E3578" s="167">
        <v>2.6</v>
      </c>
      <c r="F3578" s="167">
        <v>15.16</v>
      </c>
      <c r="G3578" s="140">
        <v>9</v>
      </c>
    </row>
    <row r="3579" spans="1:7" x14ac:dyDescent="0.25">
      <c r="A3579" s="164" t="s">
        <v>7267</v>
      </c>
      <c r="B3579" s="165" t="s">
        <v>7268</v>
      </c>
      <c r="C3579" s="166" t="s">
        <v>379</v>
      </c>
      <c r="D3579" s="167">
        <v>1056.29</v>
      </c>
      <c r="E3579" s="167">
        <v>28.38</v>
      </c>
      <c r="F3579" s="167">
        <v>1084.67</v>
      </c>
      <c r="G3579" s="140">
        <v>9</v>
      </c>
    </row>
    <row r="3580" spans="1:7" x14ac:dyDescent="0.25">
      <c r="A3580" s="164" t="s">
        <v>7269</v>
      </c>
      <c r="B3580" s="165" t="s">
        <v>7270</v>
      </c>
      <c r="C3580" s="166" t="s">
        <v>327</v>
      </c>
      <c r="D3580" s="167">
        <v>8.66</v>
      </c>
      <c r="E3580" s="167">
        <v>2.6</v>
      </c>
      <c r="F3580" s="167">
        <v>11.26</v>
      </c>
      <c r="G3580" s="140">
        <v>9</v>
      </c>
    </row>
    <row r="3581" spans="1:7" x14ac:dyDescent="0.25">
      <c r="A3581" s="164" t="s">
        <v>7271</v>
      </c>
      <c r="B3581" s="165" t="s">
        <v>7272</v>
      </c>
      <c r="C3581" s="166" t="s">
        <v>327</v>
      </c>
      <c r="D3581" s="167">
        <v>330.8</v>
      </c>
      <c r="E3581" s="167">
        <v>22.7</v>
      </c>
      <c r="F3581" s="167">
        <v>353.5</v>
      </c>
      <c r="G3581" s="140">
        <v>9</v>
      </c>
    </row>
    <row r="3582" spans="1:7" x14ac:dyDescent="0.25">
      <c r="A3582" s="164" t="s">
        <v>7273</v>
      </c>
      <c r="B3582" s="165" t="s">
        <v>7274</v>
      </c>
      <c r="C3582" s="166" t="s">
        <v>327</v>
      </c>
      <c r="D3582" s="167">
        <v>32.299999999999997</v>
      </c>
      <c r="E3582" s="167">
        <v>2.6</v>
      </c>
      <c r="F3582" s="167">
        <v>34.9</v>
      </c>
      <c r="G3582" s="140">
        <v>9</v>
      </c>
    </row>
    <row r="3583" spans="1:7" x14ac:dyDescent="0.25">
      <c r="A3583" s="164" t="s">
        <v>7275</v>
      </c>
      <c r="B3583" s="165" t="s">
        <v>7276</v>
      </c>
      <c r="C3583" s="166" t="s">
        <v>327</v>
      </c>
      <c r="D3583" s="167">
        <v>8.41</v>
      </c>
      <c r="E3583" s="167">
        <v>2.6</v>
      </c>
      <c r="F3583" s="167">
        <v>11.01</v>
      </c>
      <c r="G3583" s="140">
        <v>9</v>
      </c>
    </row>
    <row r="3584" spans="1:7" x14ac:dyDescent="0.25">
      <c r="A3584" s="164" t="s">
        <v>7277</v>
      </c>
      <c r="B3584" s="165" t="s">
        <v>7278</v>
      </c>
      <c r="C3584" s="166" t="s">
        <v>379</v>
      </c>
      <c r="D3584" s="167">
        <v>1016.81</v>
      </c>
      <c r="E3584" s="167">
        <v>28.38</v>
      </c>
      <c r="F3584" s="167">
        <v>1045.19</v>
      </c>
      <c r="G3584" s="140">
        <v>9</v>
      </c>
    </row>
    <row r="3585" spans="1:7" ht="28.8" x14ac:dyDescent="0.25">
      <c r="A3585" s="164" t="s">
        <v>7279</v>
      </c>
      <c r="B3585" s="165" t="s">
        <v>7280</v>
      </c>
      <c r="C3585" s="166" t="s">
        <v>379</v>
      </c>
      <c r="D3585" s="167">
        <v>1373.13</v>
      </c>
      <c r="E3585" s="167">
        <v>28.38</v>
      </c>
      <c r="F3585" s="167">
        <v>1401.51</v>
      </c>
      <c r="G3585" s="140">
        <v>9</v>
      </c>
    </row>
    <row r="3586" spans="1:7" ht="28.8" x14ac:dyDescent="0.25">
      <c r="A3586" s="164" t="s">
        <v>7281</v>
      </c>
      <c r="B3586" s="165" t="s">
        <v>7282</v>
      </c>
      <c r="C3586" s="166" t="s">
        <v>327</v>
      </c>
      <c r="D3586" s="167">
        <v>81.510000000000005</v>
      </c>
      <c r="E3586" s="167">
        <v>14.19</v>
      </c>
      <c r="F3586" s="167">
        <v>95.7</v>
      </c>
      <c r="G3586" s="140">
        <v>9</v>
      </c>
    </row>
    <row r="3587" spans="1:7" ht="28.8" x14ac:dyDescent="0.25">
      <c r="A3587" s="164" t="s">
        <v>7283</v>
      </c>
      <c r="B3587" s="165" t="s">
        <v>7284</v>
      </c>
      <c r="C3587" s="166" t="s">
        <v>327</v>
      </c>
      <c r="D3587" s="167">
        <v>3452.56</v>
      </c>
      <c r="E3587" s="167">
        <v>52.05</v>
      </c>
      <c r="F3587" s="167">
        <v>3504.61</v>
      </c>
      <c r="G3587" s="140">
        <v>9</v>
      </c>
    </row>
    <row r="3588" spans="1:7" ht="28.8" x14ac:dyDescent="0.25">
      <c r="A3588" s="164" t="s">
        <v>7285</v>
      </c>
      <c r="B3588" s="165" t="s">
        <v>7286</v>
      </c>
      <c r="C3588" s="166" t="s">
        <v>327</v>
      </c>
      <c r="D3588" s="167">
        <v>4171.05</v>
      </c>
      <c r="E3588" s="167">
        <v>52.05</v>
      </c>
      <c r="F3588" s="167">
        <v>4223.1000000000004</v>
      </c>
      <c r="G3588" s="140">
        <v>9</v>
      </c>
    </row>
    <row r="3589" spans="1:7" ht="28.8" x14ac:dyDescent="0.25">
      <c r="A3589" s="164" t="s">
        <v>7287</v>
      </c>
      <c r="B3589" s="165" t="s">
        <v>7288</v>
      </c>
      <c r="C3589" s="166" t="s">
        <v>327</v>
      </c>
      <c r="D3589" s="167">
        <v>378.28</v>
      </c>
      <c r="E3589" s="167">
        <v>58.68</v>
      </c>
      <c r="F3589" s="167">
        <v>436.96</v>
      </c>
      <c r="G3589" s="140">
        <v>9</v>
      </c>
    </row>
    <row r="3590" spans="1:7" ht="28.8" x14ac:dyDescent="0.25">
      <c r="A3590" s="164" t="s">
        <v>7289</v>
      </c>
      <c r="B3590" s="165" t="s">
        <v>8541</v>
      </c>
      <c r="C3590" s="166" t="s">
        <v>327</v>
      </c>
      <c r="D3590" s="167">
        <v>418.2</v>
      </c>
      <c r="E3590" s="167">
        <v>58.68</v>
      </c>
      <c r="F3590" s="167">
        <v>476.88</v>
      </c>
      <c r="G3590" s="140">
        <v>9</v>
      </c>
    </row>
    <row r="3591" spans="1:7" ht="28.8" x14ac:dyDescent="0.25">
      <c r="A3591" s="164" t="s">
        <v>7291</v>
      </c>
      <c r="B3591" s="165" t="s">
        <v>7292</v>
      </c>
      <c r="C3591" s="166" t="s">
        <v>327</v>
      </c>
      <c r="D3591" s="167">
        <v>432.19</v>
      </c>
      <c r="E3591" s="167">
        <v>58.68</v>
      </c>
      <c r="F3591" s="167">
        <v>490.87</v>
      </c>
      <c r="G3591" s="140">
        <v>9</v>
      </c>
    </row>
    <row r="3592" spans="1:7" ht="28.8" x14ac:dyDescent="0.25">
      <c r="A3592" s="164" t="s">
        <v>7293</v>
      </c>
      <c r="B3592" s="165" t="s">
        <v>7294</v>
      </c>
      <c r="C3592" s="166" t="s">
        <v>327</v>
      </c>
      <c r="D3592" s="167">
        <v>159.63</v>
      </c>
      <c r="E3592" s="167">
        <v>58.68</v>
      </c>
      <c r="F3592" s="167">
        <v>218.31</v>
      </c>
      <c r="G3592" s="140">
        <v>9</v>
      </c>
    </row>
    <row r="3593" spans="1:7" ht="28.8" x14ac:dyDescent="0.25">
      <c r="A3593" s="164" t="s">
        <v>7295</v>
      </c>
      <c r="B3593" s="165" t="s">
        <v>7296</v>
      </c>
      <c r="C3593" s="166" t="s">
        <v>327</v>
      </c>
      <c r="D3593" s="167">
        <v>168.71</v>
      </c>
      <c r="E3593" s="167">
        <v>58.68</v>
      </c>
      <c r="F3593" s="167">
        <v>227.39</v>
      </c>
      <c r="G3593" s="140">
        <v>9</v>
      </c>
    </row>
    <row r="3594" spans="1:7" ht="28.8" x14ac:dyDescent="0.25">
      <c r="A3594" s="164" t="s">
        <v>7297</v>
      </c>
      <c r="B3594" s="165" t="s">
        <v>7298</v>
      </c>
      <c r="C3594" s="166" t="s">
        <v>327</v>
      </c>
      <c r="D3594" s="167">
        <v>276.60000000000002</v>
      </c>
      <c r="E3594" s="167">
        <v>58.68</v>
      </c>
      <c r="F3594" s="167">
        <v>335.28</v>
      </c>
      <c r="G3594" s="140">
        <v>9</v>
      </c>
    </row>
    <row r="3595" spans="1:7" ht="28.8" x14ac:dyDescent="0.25">
      <c r="A3595" s="164" t="s">
        <v>7299</v>
      </c>
      <c r="B3595" s="165" t="s">
        <v>7300</v>
      </c>
      <c r="C3595" s="166" t="s">
        <v>327</v>
      </c>
      <c r="D3595" s="167">
        <v>322.8</v>
      </c>
      <c r="E3595" s="167">
        <v>58.68</v>
      </c>
      <c r="F3595" s="167">
        <v>381.48</v>
      </c>
      <c r="G3595" s="140">
        <v>9</v>
      </c>
    </row>
    <row r="3596" spans="1:7" ht="28.8" x14ac:dyDescent="0.25">
      <c r="A3596" s="164" t="s">
        <v>7301</v>
      </c>
      <c r="B3596" s="165" t="s">
        <v>7302</v>
      </c>
      <c r="C3596" s="166" t="s">
        <v>327</v>
      </c>
      <c r="D3596" s="167">
        <v>298.95</v>
      </c>
      <c r="E3596" s="167">
        <v>58.68</v>
      </c>
      <c r="F3596" s="167">
        <v>357.63</v>
      </c>
      <c r="G3596" s="140">
        <v>9</v>
      </c>
    </row>
    <row r="3597" spans="1:7" ht="28.8" x14ac:dyDescent="0.25">
      <c r="A3597" s="164" t="s">
        <v>7303</v>
      </c>
      <c r="B3597" s="165" t="s">
        <v>7304</v>
      </c>
      <c r="C3597" s="166" t="s">
        <v>327</v>
      </c>
      <c r="D3597" s="167">
        <v>1520.56</v>
      </c>
      <c r="E3597" s="167">
        <v>58.68</v>
      </c>
      <c r="F3597" s="167">
        <v>1579.24</v>
      </c>
      <c r="G3597" s="140">
        <v>9</v>
      </c>
    </row>
    <row r="3598" spans="1:7" ht="28.8" x14ac:dyDescent="0.25">
      <c r="A3598" s="164" t="s">
        <v>7305</v>
      </c>
      <c r="B3598" s="165" t="s">
        <v>7306</v>
      </c>
      <c r="C3598" s="166" t="s">
        <v>437</v>
      </c>
      <c r="D3598" s="167">
        <v>1014.23</v>
      </c>
      <c r="E3598" s="167">
        <v>18.39</v>
      </c>
      <c r="F3598" s="167">
        <v>1032.6199999999999</v>
      </c>
      <c r="G3598" s="140">
        <v>9</v>
      </c>
    </row>
    <row r="3599" spans="1:7" ht="28.8" x14ac:dyDescent="0.25">
      <c r="A3599" s="164" t="s">
        <v>7307</v>
      </c>
      <c r="B3599" s="165" t="s">
        <v>7308</v>
      </c>
      <c r="C3599" s="166" t="s">
        <v>437</v>
      </c>
      <c r="D3599" s="167">
        <v>1319.3</v>
      </c>
      <c r="E3599" s="167">
        <v>24.26</v>
      </c>
      <c r="F3599" s="167">
        <v>1343.56</v>
      </c>
      <c r="G3599" s="140">
        <v>9</v>
      </c>
    </row>
    <row r="3600" spans="1:7" x14ac:dyDescent="0.25">
      <c r="A3600" s="164" t="s">
        <v>7309</v>
      </c>
      <c r="B3600" s="165" t="s">
        <v>7310</v>
      </c>
      <c r="C3600" s="166"/>
      <c r="D3600" s="167"/>
      <c r="E3600" s="167"/>
      <c r="F3600" s="167"/>
      <c r="G3600" s="140">
        <v>5</v>
      </c>
    </row>
    <row r="3601" spans="1:7" x14ac:dyDescent="0.25">
      <c r="A3601" s="164" t="s">
        <v>267</v>
      </c>
      <c r="B3601" s="165" t="s">
        <v>7311</v>
      </c>
      <c r="C3601" s="166" t="s">
        <v>327</v>
      </c>
      <c r="D3601" s="167">
        <v>325.68</v>
      </c>
      <c r="E3601" s="167">
        <v>43.37</v>
      </c>
      <c r="F3601" s="167">
        <v>369.05</v>
      </c>
      <c r="G3601" s="140">
        <v>9</v>
      </c>
    </row>
    <row r="3602" spans="1:7" x14ac:dyDescent="0.25">
      <c r="A3602" s="164" t="s">
        <v>7312</v>
      </c>
      <c r="B3602" s="165" t="s">
        <v>7313</v>
      </c>
      <c r="C3602" s="166"/>
      <c r="D3602" s="167"/>
      <c r="E3602" s="167"/>
      <c r="F3602" s="167"/>
      <c r="G3602" s="140">
        <v>5</v>
      </c>
    </row>
    <row r="3603" spans="1:7" x14ac:dyDescent="0.25">
      <c r="A3603" s="164" t="s">
        <v>7314</v>
      </c>
      <c r="B3603" s="165" t="s">
        <v>7315</v>
      </c>
      <c r="C3603" s="166" t="s">
        <v>437</v>
      </c>
      <c r="D3603" s="167">
        <v>414.46</v>
      </c>
      <c r="E3603" s="167">
        <v>9.7799999999999994</v>
      </c>
      <c r="F3603" s="167">
        <v>424.24</v>
      </c>
      <c r="G3603" s="140">
        <v>9</v>
      </c>
    </row>
    <row r="3604" spans="1:7" ht="28.8" x14ac:dyDescent="0.25">
      <c r="A3604" s="164" t="s">
        <v>7316</v>
      </c>
      <c r="B3604" s="165" t="s">
        <v>7317</v>
      </c>
      <c r="C3604" s="166" t="s">
        <v>437</v>
      </c>
      <c r="D3604" s="167">
        <v>263.48</v>
      </c>
      <c r="E3604" s="167">
        <v>9.7799999999999994</v>
      </c>
      <c r="F3604" s="167">
        <v>273.26</v>
      </c>
      <c r="G3604" s="140">
        <v>9</v>
      </c>
    </row>
    <row r="3605" spans="1:7" ht="28.8" x14ac:dyDescent="0.25">
      <c r="A3605" s="164" t="s">
        <v>7318</v>
      </c>
      <c r="B3605" s="165" t="s">
        <v>7319</v>
      </c>
      <c r="C3605" s="166" t="s">
        <v>437</v>
      </c>
      <c r="D3605" s="167">
        <v>334.62</v>
      </c>
      <c r="E3605" s="167">
        <v>9.7799999999999994</v>
      </c>
      <c r="F3605" s="167">
        <v>344.4</v>
      </c>
      <c r="G3605" s="140">
        <v>9</v>
      </c>
    </row>
    <row r="3606" spans="1:7" x14ac:dyDescent="0.25">
      <c r="A3606" s="164" t="s">
        <v>7320</v>
      </c>
      <c r="B3606" s="165" t="s">
        <v>7321</v>
      </c>
      <c r="C3606" s="166"/>
      <c r="D3606" s="167"/>
      <c r="E3606" s="167"/>
      <c r="F3606" s="167"/>
      <c r="G3606" s="140">
        <v>5</v>
      </c>
    </row>
    <row r="3607" spans="1:7" x14ac:dyDescent="0.25">
      <c r="A3607" s="164" t="s">
        <v>7322</v>
      </c>
      <c r="B3607" s="165" t="s">
        <v>7323</v>
      </c>
      <c r="C3607" s="166" t="s">
        <v>327</v>
      </c>
      <c r="D3607" s="167">
        <v>1842.58</v>
      </c>
      <c r="E3607" s="167">
        <v>1400.6</v>
      </c>
      <c r="F3607" s="167">
        <v>3243.18</v>
      </c>
      <c r="G3607" s="140">
        <v>9</v>
      </c>
    </row>
    <row r="3608" spans="1:7" x14ac:dyDescent="0.25">
      <c r="A3608" s="164" t="s">
        <v>7324</v>
      </c>
      <c r="B3608" s="165" t="s">
        <v>7325</v>
      </c>
      <c r="C3608" s="166" t="s">
        <v>327</v>
      </c>
      <c r="D3608" s="167">
        <v>3125.43</v>
      </c>
      <c r="E3608" s="167">
        <v>2176.84</v>
      </c>
      <c r="F3608" s="167">
        <v>5302.27</v>
      </c>
      <c r="G3608" s="140">
        <v>9</v>
      </c>
    </row>
    <row r="3609" spans="1:7" x14ac:dyDescent="0.25">
      <c r="A3609" s="164" t="s">
        <v>7326</v>
      </c>
      <c r="B3609" s="165" t="s">
        <v>7327</v>
      </c>
      <c r="C3609" s="166" t="s">
        <v>327</v>
      </c>
      <c r="D3609" s="167">
        <v>4357.93</v>
      </c>
      <c r="E3609" s="167">
        <v>2947.48</v>
      </c>
      <c r="F3609" s="167">
        <v>7305.41</v>
      </c>
      <c r="G3609" s="140">
        <v>9</v>
      </c>
    </row>
    <row r="3610" spans="1:7" x14ac:dyDescent="0.25">
      <c r="A3610" s="164" t="s">
        <v>7328</v>
      </c>
      <c r="B3610" s="165" t="s">
        <v>7329</v>
      </c>
      <c r="C3610" s="166" t="s">
        <v>327</v>
      </c>
      <c r="D3610" s="167">
        <v>1168.76</v>
      </c>
      <c r="E3610" s="167">
        <v>1382.24</v>
      </c>
      <c r="F3610" s="167">
        <v>2551</v>
      </c>
      <c r="G3610" s="140">
        <v>9</v>
      </c>
    </row>
    <row r="3611" spans="1:7" x14ac:dyDescent="0.25">
      <c r="A3611" s="164" t="s">
        <v>7330</v>
      </c>
      <c r="B3611" s="165" t="s">
        <v>7331</v>
      </c>
      <c r="C3611" s="166" t="s">
        <v>327</v>
      </c>
      <c r="D3611" s="167">
        <v>3710.19</v>
      </c>
      <c r="E3611" s="167">
        <v>2370.2600000000002</v>
      </c>
      <c r="F3611" s="167">
        <v>6080.45</v>
      </c>
      <c r="G3611" s="140">
        <v>9</v>
      </c>
    </row>
    <row r="3612" spans="1:7" ht="28.8" x14ac:dyDescent="0.25">
      <c r="A3612" s="164" t="s">
        <v>7332</v>
      </c>
      <c r="B3612" s="165" t="s">
        <v>7333</v>
      </c>
      <c r="C3612" s="166" t="s">
        <v>437</v>
      </c>
      <c r="D3612" s="167">
        <v>270.43</v>
      </c>
      <c r="E3612" s="167">
        <v>344.34</v>
      </c>
      <c r="F3612" s="167">
        <v>614.77</v>
      </c>
      <c r="G3612" s="140">
        <v>9</v>
      </c>
    </row>
    <row r="3613" spans="1:7" x14ac:dyDescent="0.25">
      <c r="A3613" s="164" t="s">
        <v>7334</v>
      </c>
      <c r="B3613" s="165" t="s">
        <v>7335</v>
      </c>
      <c r="C3613" s="166" t="s">
        <v>327</v>
      </c>
      <c r="D3613" s="167">
        <v>2183.52</v>
      </c>
      <c r="E3613" s="167">
        <v>2194.9699999999998</v>
      </c>
      <c r="F3613" s="167">
        <v>4378.49</v>
      </c>
      <c r="G3613" s="140">
        <v>9</v>
      </c>
    </row>
    <row r="3614" spans="1:7" x14ac:dyDescent="0.25">
      <c r="A3614" s="164" t="s">
        <v>7336</v>
      </c>
      <c r="B3614" s="165" t="s">
        <v>7337</v>
      </c>
      <c r="C3614" s="166"/>
      <c r="D3614" s="167"/>
      <c r="E3614" s="167"/>
      <c r="F3614" s="167"/>
      <c r="G3614" s="140">
        <v>5</v>
      </c>
    </row>
    <row r="3615" spans="1:7" ht="28.8" x14ac:dyDescent="0.25">
      <c r="A3615" s="164" t="s">
        <v>7338</v>
      </c>
      <c r="B3615" s="165" t="s">
        <v>7339</v>
      </c>
      <c r="C3615" s="166" t="s">
        <v>327</v>
      </c>
      <c r="D3615" s="167">
        <v>3829.01</v>
      </c>
      <c r="E3615" s="167">
        <v>2755.49</v>
      </c>
      <c r="F3615" s="167">
        <v>6584.5</v>
      </c>
      <c r="G3615" s="140">
        <v>9</v>
      </c>
    </row>
    <row r="3616" spans="1:7" ht="28.8" x14ac:dyDescent="0.25">
      <c r="A3616" s="164" t="s">
        <v>7340</v>
      </c>
      <c r="B3616" s="165" t="s">
        <v>7341</v>
      </c>
      <c r="C3616" s="166" t="s">
        <v>327</v>
      </c>
      <c r="D3616" s="167">
        <v>6203.55</v>
      </c>
      <c r="E3616" s="167">
        <v>4478.6899999999996</v>
      </c>
      <c r="F3616" s="167">
        <v>10682.24</v>
      </c>
      <c r="G3616" s="140">
        <v>9</v>
      </c>
    </row>
    <row r="3617" spans="1:7" ht="28.8" x14ac:dyDescent="0.25">
      <c r="A3617" s="164" t="s">
        <v>7342</v>
      </c>
      <c r="B3617" s="165" t="s">
        <v>7343</v>
      </c>
      <c r="C3617" s="166" t="s">
        <v>327</v>
      </c>
      <c r="D3617" s="167">
        <v>8995.89</v>
      </c>
      <c r="E3617" s="167">
        <v>5914.55</v>
      </c>
      <c r="F3617" s="167">
        <v>14910.44</v>
      </c>
      <c r="G3617" s="140">
        <v>9</v>
      </c>
    </row>
    <row r="3618" spans="1:7" ht="28.8" x14ac:dyDescent="0.25">
      <c r="A3618" s="164" t="s">
        <v>7344</v>
      </c>
      <c r="B3618" s="165" t="s">
        <v>7345</v>
      </c>
      <c r="C3618" s="166" t="s">
        <v>327</v>
      </c>
      <c r="D3618" s="167">
        <v>13484.89</v>
      </c>
      <c r="E3618" s="167">
        <v>7372.27</v>
      </c>
      <c r="F3618" s="167">
        <v>20857.16</v>
      </c>
      <c r="G3618" s="140">
        <v>9</v>
      </c>
    </row>
    <row r="3619" spans="1:7" x14ac:dyDescent="0.25">
      <c r="A3619" s="164" t="s">
        <v>7346</v>
      </c>
      <c r="B3619" s="165" t="s">
        <v>7347</v>
      </c>
      <c r="C3619" s="166"/>
      <c r="D3619" s="167"/>
      <c r="E3619" s="167"/>
      <c r="F3619" s="167"/>
      <c r="G3619" s="140">
        <v>5</v>
      </c>
    </row>
    <row r="3620" spans="1:7" ht="28.8" x14ac:dyDescent="0.25">
      <c r="A3620" s="164" t="s">
        <v>7348</v>
      </c>
      <c r="B3620" s="165" t="s">
        <v>7349</v>
      </c>
      <c r="C3620" s="166" t="s">
        <v>327</v>
      </c>
      <c r="D3620" s="167">
        <v>2579.9699999999998</v>
      </c>
      <c r="E3620" s="167">
        <v>1378.72</v>
      </c>
      <c r="F3620" s="167">
        <v>3958.69</v>
      </c>
      <c r="G3620" s="140">
        <v>9</v>
      </c>
    </row>
    <row r="3621" spans="1:7" ht="28.8" x14ac:dyDescent="0.25">
      <c r="A3621" s="164" t="s">
        <v>7350</v>
      </c>
      <c r="B3621" s="165" t="s">
        <v>7351</v>
      </c>
      <c r="C3621" s="166" t="s">
        <v>327</v>
      </c>
      <c r="D3621" s="167">
        <v>7241.03</v>
      </c>
      <c r="E3621" s="167">
        <v>2059.2399999999998</v>
      </c>
      <c r="F3621" s="167">
        <v>9300.27</v>
      </c>
      <c r="G3621" s="140">
        <v>9</v>
      </c>
    </row>
    <row r="3622" spans="1:7" ht="28.8" x14ac:dyDescent="0.25">
      <c r="A3622" s="164" t="s">
        <v>7352</v>
      </c>
      <c r="B3622" s="165" t="s">
        <v>7353</v>
      </c>
      <c r="C3622" s="166" t="s">
        <v>327</v>
      </c>
      <c r="D3622" s="167">
        <v>10858.95</v>
      </c>
      <c r="E3622" s="167">
        <v>4118.45</v>
      </c>
      <c r="F3622" s="167">
        <v>14977.4</v>
      </c>
      <c r="G3622" s="140">
        <v>9</v>
      </c>
    </row>
    <row r="3623" spans="1:7" x14ac:dyDescent="0.25">
      <c r="A3623" s="164" t="s">
        <v>7354</v>
      </c>
      <c r="B3623" s="165" t="s">
        <v>7355</v>
      </c>
      <c r="C3623" s="166" t="s">
        <v>437</v>
      </c>
      <c r="D3623" s="167">
        <v>1403.15</v>
      </c>
      <c r="E3623" s="167">
        <v>685.42</v>
      </c>
      <c r="F3623" s="167">
        <v>2088.5700000000002</v>
      </c>
      <c r="G3623" s="140">
        <v>9</v>
      </c>
    </row>
    <row r="3624" spans="1:7" ht="28.8" x14ac:dyDescent="0.25">
      <c r="A3624" s="164" t="s">
        <v>7356</v>
      </c>
      <c r="B3624" s="165" t="s">
        <v>7357</v>
      </c>
      <c r="C3624" s="166" t="s">
        <v>327</v>
      </c>
      <c r="D3624" s="167">
        <v>908.07</v>
      </c>
      <c r="E3624" s="167">
        <v>39.119999999999997</v>
      </c>
      <c r="F3624" s="167">
        <v>947.19</v>
      </c>
      <c r="G3624" s="140">
        <v>9</v>
      </c>
    </row>
    <row r="3625" spans="1:7" x14ac:dyDescent="0.25">
      <c r="A3625" s="164" t="s">
        <v>7358</v>
      </c>
      <c r="B3625" s="165" t="s">
        <v>7359</v>
      </c>
      <c r="C3625" s="166"/>
      <c r="D3625" s="167"/>
      <c r="E3625" s="167"/>
      <c r="F3625" s="167"/>
      <c r="G3625" s="140">
        <v>5</v>
      </c>
    </row>
    <row r="3626" spans="1:7" x14ac:dyDescent="0.25">
      <c r="A3626" s="164" t="s">
        <v>7360</v>
      </c>
      <c r="B3626" s="165" t="s">
        <v>7361</v>
      </c>
      <c r="C3626" s="166" t="s">
        <v>437</v>
      </c>
      <c r="D3626" s="167">
        <v>369.96</v>
      </c>
      <c r="E3626" s="167">
        <v>28.38</v>
      </c>
      <c r="F3626" s="167">
        <v>398.34</v>
      </c>
      <c r="G3626" s="140">
        <v>9</v>
      </c>
    </row>
    <row r="3627" spans="1:7" x14ac:dyDescent="0.25">
      <c r="A3627" s="164" t="s">
        <v>7362</v>
      </c>
      <c r="B3627" s="165" t="s">
        <v>7363</v>
      </c>
      <c r="C3627" s="166" t="s">
        <v>437</v>
      </c>
      <c r="D3627" s="167">
        <v>516.88</v>
      </c>
      <c r="E3627" s="167">
        <v>42.57</v>
      </c>
      <c r="F3627" s="167">
        <v>559.45000000000005</v>
      </c>
      <c r="G3627" s="140">
        <v>9</v>
      </c>
    </row>
    <row r="3628" spans="1:7" x14ac:dyDescent="0.25">
      <c r="A3628" s="164" t="s">
        <v>7364</v>
      </c>
      <c r="B3628" s="165" t="s">
        <v>7365</v>
      </c>
      <c r="C3628" s="166" t="s">
        <v>437</v>
      </c>
      <c r="D3628" s="167">
        <v>567.84</v>
      </c>
      <c r="E3628" s="167">
        <v>56.76</v>
      </c>
      <c r="F3628" s="167">
        <v>624.6</v>
      </c>
      <c r="G3628" s="140">
        <v>9</v>
      </c>
    </row>
    <row r="3629" spans="1:7" x14ac:dyDescent="0.25">
      <c r="A3629" s="164" t="s">
        <v>7366</v>
      </c>
      <c r="B3629" s="165" t="s">
        <v>7367</v>
      </c>
      <c r="C3629" s="166" t="s">
        <v>437</v>
      </c>
      <c r="D3629" s="167">
        <v>935.29</v>
      </c>
      <c r="E3629" s="167">
        <v>70.95</v>
      </c>
      <c r="F3629" s="167">
        <v>1006.24</v>
      </c>
      <c r="G3629" s="140">
        <v>9</v>
      </c>
    </row>
    <row r="3630" spans="1:7" x14ac:dyDescent="0.25">
      <c r="A3630" s="164" t="s">
        <v>7368</v>
      </c>
      <c r="B3630" s="165" t="s">
        <v>7369</v>
      </c>
      <c r="C3630" s="166" t="s">
        <v>437</v>
      </c>
      <c r="D3630" s="167">
        <v>1501.49</v>
      </c>
      <c r="E3630" s="167">
        <v>85.14</v>
      </c>
      <c r="F3630" s="167">
        <v>1586.63</v>
      </c>
      <c r="G3630" s="140">
        <v>9</v>
      </c>
    </row>
    <row r="3631" spans="1:7" x14ac:dyDescent="0.25">
      <c r="A3631" s="164" t="s">
        <v>7370</v>
      </c>
      <c r="B3631" s="165" t="s">
        <v>7371</v>
      </c>
      <c r="C3631" s="166" t="s">
        <v>437</v>
      </c>
      <c r="D3631" s="167">
        <v>2759.23</v>
      </c>
      <c r="E3631" s="167">
        <v>141.9</v>
      </c>
      <c r="F3631" s="167">
        <v>2901.13</v>
      </c>
      <c r="G3631" s="140">
        <v>9</v>
      </c>
    </row>
    <row r="3632" spans="1:7" x14ac:dyDescent="0.25">
      <c r="A3632" s="164" t="s">
        <v>7372</v>
      </c>
      <c r="B3632" s="165" t="s">
        <v>7373</v>
      </c>
      <c r="C3632" s="166"/>
      <c r="D3632" s="167"/>
      <c r="E3632" s="167"/>
      <c r="F3632" s="167"/>
      <c r="G3632" s="140">
        <v>5</v>
      </c>
    </row>
    <row r="3633" spans="1:7" x14ac:dyDescent="0.25">
      <c r="A3633" s="164" t="s">
        <v>7374</v>
      </c>
      <c r="B3633" s="165" t="s">
        <v>7375</v>
      </c>
      <c r="C3633" s="166" t="s">
        <v>327</v>
      </c>
      <c r="D3633" s="167">
        <v>722.19</v>
      </c>
      <c r="E3633" s="167">
        <v>17.350000000000001</v>
      </c>
      <c r="F3633" s="167">
        <v>739.54</v>
      </c>
      <c r="G3633" s="140">
        <v>9</v>
      </c>
    </row>
    <row r="3634" spans="1:7" x14ac:dyDescent="0.25">
      <c r="A3634" s="164" t="s">
        <v>268</v>
      </c>
      <c r="B3634" s="165" t="s">
        <v>7376</v>
      </c>
      <c r="C3634" s="166" t="s">
        <v>327</v>
      </c>
      <c r="D3634" s="167">
        <v>268.45999999999998</v>
      </c>
      <c r="E3634" s="167">
        <v>21.69</v>
      </c>
      <c r="F3634" s="167">
        <v>290.14999999999998</v>
      </c>
      <c r="G3634" s="140">
        <v>9</v>
      </c>
    </row>
    <row r="3635" spans="1:7" x14ac:dyDescent="0.25">
      <c r="A3635" s="164" t="s">
        <v>7377</v>
      </c>
      <c r="B3635" s="165" t="s">
        <v>269</v>
      </c>
      <c r="C3635" s="166"/>
      <c r="D3635" s="167"/>
      <c r="E3635" s="167"/>
      <c r="F3635" s="167"/>
      <c r="G3635" s="140">
        <v>2</v>
      </c>
    </row>
    <row r="3636" spans="1:7" x14ac:dyDescent="0.25">
      <c r="A3636" s="164" t="s">
        <v>7378</v>
      </c>
      <c r="B3636" s="165" t="s">
        <v>7379</v>
      </c>
      <c r="C3636" s="166"/>
      <c r="D3636" s="167"/>
      <c r="E3636" s="167"/>
      <c r="F3636" s="167"/>
      <c r="G3636" s="140">
        <v>5</v>
      </c>
    </row>
    <row r="3637" spans="1:7" ht="28.8" x14ac:dyDescent="0.25">
      <c r="A3637" s="164" t="s">
        <v>7380</v>
      </c>
      <c r="B3637" s="165" t="s">
        <v>7381</v>
      </c>
      <c r="C3637" s="166" t="s">
        <v>327</v>
      </c>
      <c r="D3637" s="167">
        <v>1148.46</v>
      </c>
      <c r="E3637" s="167">
        <v>151.80000000000001</v>
      </c>
      <c r="F3637" s="167">
        <v>1300.26</v>
      </c>
      <c r="G3637" s="140">
        <v>9</v>
      </c>
    </row>
    <row r="3638" spans="1:7" x14ac:dyDescent="0.25">
      <c r="A3638" s="164" t="s">
        <v>7382</v>
      </c>
      <c r="B3638" s="165" t="s">
        <v>7383</v>
      </c>
      <c r="C3638" s="166" t="s">
        <v>327</v>
      </c>
      <c r="D3638" s="167">
        <v>406.41</v>
      </c>
      <c r="E3638" s="167">
        <v>151.80000000000001</v>
      </c>
      <c r="F3638" s="167">
        <v>558.21</v>
      </c>
      <c r="G3638" s="140">
        <v>9</v>
      </c>
    </row>
    <row r="3639" spans="1:7" x14ac:dyDescent="0.25">
      <c r="A3639" s="164" t="s">
        <v>7384</v>
      </c>
      <c r="B3639" s="165" t="s">
        <v>7385</v>
      </c>
      <c r="C3639" s="166" t="s">
        <v>437</v>
      </c>
      <c r="D3639" s="167">
        <v>19.739999999999998</v>
      </c>
      <c r="E3639" s="167">
        <v>4.33</v>
      </c>
      <c r="F3639" s="167">
        <v>24.07</v>
      </c>
      <c r="G3639" s="140">
        <v>9</v>
      </c>
    </row>
    <row r="3640" spans="1:7" ht="28.8" x14ac:dyDescent="0.25">
      <c r="A3640" s="164" t="s">
        <v>7386</v>
      </c>
      <c r="B3640" s="165" t="s">
        <v>7387</v>
      </c>
      <c r="C3640" s="166" t="s">
        <v>327</v>
      </c>
      <c r="D3640" s="167">
        <v>63.99</v>
      </c>
      <c r="E3640" s="167">
        <v>13.01</v>
      </c>
      <c r="F3640" s="167">
        <v>77</v>
      </c>
      <c r="G3640" s="140">
        <v>9</v>
      </c>
    </row>
    <row r="3641" spans="1:7" x14ac:dyDescent="0.25">
      <c r="A3641" s="164" t="s">
        <v>7388</v>
      </c>
      <c r="B3641" s="165" t="s">
        <v>7389</v>
      </c>
      <c r="C3641" s="166" t="s">
        <v>437</v>
      </c>
      <c r="D3641" s="167">
        <v>32.51</v>
      </c>
      <c r="E3641" s="167">
        <v>4.33</v>
      </c>
      <c r="F3641" s="167">
        <v>36.840000000000003</v>
      </c>
      <c r="G3641" s="140">
        <v>9</v>
      </c>
    </row>
    <row r="3642" spans="1:7" x14ac:dyDescent="0.25">
      <c r="A3642" s="164" t="s">
        <v>7390</v>
      </c>
      <c r="B3642" s="165" t="s">
        <v>7391</v>
      </c>
      <c r="C3642" s="166" t="s">
        <v>327</v>
      </c>
      <c r="D3642" s="167">
        <v>219.37</v>
      </c>
      <c r="E3642" s="167">
        <v>4.33</v>
      </c>
      <c r="F3642" s="167">
        <v>223.7</v>
      </c>
      <c r="G3642" s="140">
        <v>9</v>
      </c>
    </row>
    <row r="3643" spans="1:7" ht="43.2" x14ac:dyDescent="0.25">
      <c r="A3643" s="164" t="s">
        <v>7392</v>
      </c>
      <c r="B3643" s="165" t="s">
        <v>7393</v>
      </c>
      <c r="C3643" s="166" t="s">
        <v>327</v>
      </c>
      <c r="D3643" s="167">
        <v>3713.19</v>
      </c>
      <c r="E3643" s="167">
        <v>238.54</v>
      </c>
      <c r="F3643" s="167">
        <v>3951.73</v>
      </c>
      <c r="G3643" s="140">
        <v>9</v>
      </c>
    </row>
    <row r="3644" spans="1:7" x14ac:dyDescent="0.25">
      <c r="A3644" s="164" t="s">
        <v>7394</v>
      </c>
      <c r="B3644" s="165" t="s">
        <v>7395</v>
      </c>
      <c r="C3644" s="166" t="s">
        <v>327</v>
      </c>
      <c r="D3644" s="167">
        <v>65.67</v>
      </c>
      <c r="E3644" s="167">
        <v>4.33</v>
      </c>
      <c r="F3644" s="167">
        <v>70</v>
      </c>
      <c r="G3644" s="140">
        <v>9</v>
      </c>
    </row>
    <row r="3645" spans="1:7" x14ac:dyDescent="0.25">
      <c r="A3645" s="164" t="s">
        <v>7396</v>
      </c>
      <c r="B3645" s="165" t="s">
        <v>7397</v>
      </c>
      <c r="C3645" s="166" t="s">
        <v>327</v>
      </c>
      <c r="D3645" s="167">
        <v>94.58</v>
      </c>
      <c r="E3645" s="167">
        <v>4.33</v>
      </c>
      <c r="F3645" s="167">
        <v>98.91</v>
      </c>
      <c r="G3645" s="140">
        <v>9</v>
      </c>
    </row>
    <row r="3646" spans="1:7" x14ac:dyDescent="0.25">
      <c r="A3646" s="164" t="s">
        <v>7398</v>
      </c>
      <c r="B3646" s="165" t="s">
        <v>7399</v>
      </c>
      <c r="C3646" s="166" t="s">
        <v>327</v>
      </c>
      <c r="D3646" s="167">
        <v>1817.94</v>
      </c>
      <c r="E3646" s="167">
        <v>55.66</v>
      </c>
      <c r="F3646" s="167">
        <v>1873.6</v>
      </c>
      <c r="G3646" s="140">
        <v>9</v>
      </c>
    </row>
    <row r="3647" spans="1:7" x14ac:dyDescent="0.25">
      <c r="A3647" s="164" t="s">
        <v>7400</v>
      </c>
      <c r="B3647" s="165" t="s">
        <v>7401</v>
      </c>
      <c r="C3647" s="166" t="s">
        <v>327</v>
      </c>
      <c r="D3647" s="167">
        <v>109.17</v>
      </c>
      <c r="E3647" s="167">
        <v>4.33</v>
      </c>
      <c r="F3647" s="167">
        <v>113.5</v>
      </c>
      <c r="G3647" s="140">
        <v>9</v>
      </c>
    </row>
    <row r="3648" spans="1:7" x14ac:dyDescent="0.25">
      <c r="A3648" s="164" t="s">
        <v>7402</v>
      </c>
      <c r="B3648" s="165" t="s">
        <v>7403</v>
      </c>
      <c r="C3648" s="166" t="s">
        <v>327</v>
      </c>
      <c r="D3648" s="167">
        <v>80.33</v>
      </c>
      <c r="E3648" s="167">
        <v>4.33</v>
      </c>
      <c r="F3648" s="167">
        <v>84.66</v>
      </c>
      <c r="G3648" s="140">
        <v>9</v>
      </c>
    </row>
    <row r="3649" spans="1:7" x14ac:dyDescent="0.25">
      <c r="A3649" s="164" t="s">
        <v>7404</v>
      </c>
      <c r="B3649" s="165" t="s">
        <v>7405</v>
      </c>
      <c r="C3649" s="166" t="s">
        <v>327</v>
      </c>
      <c r="D3649" s="167">
        <v>18.86</v>
      </c>
      <c r="E3649" s="167">
        <v>0.57999999999999996</v>
      </c>
      <c r="F3649" s="167">
        <v>19.440000000000001</v>
      </c>
      <c r="G3649" s="140">
        <v>9</v>
      </c>
    </row>
    <row r="3650" spans="1:7" x14ac:dyDescent="0.25">
      <c r="A3650" s="164" t="s">
        <v>7406</v>
      </c>
      <c r="B3650" s="165" t="s">
        <v>7407</v>
      </c>
      <c r="C3650" s="166" t="s">
        <v>327</v>
      </c>
      <c r="D3650" s="167">
        <v>153.16999999999999</v>
      </c>
      <c r="E3650" s="167">
        <v>4.33</v>
      </c>
      <c r="F3650" s="167">
        <v>157.5</v>
      </c>
      <c r="G3650" s="140">
        <v>9</v>
      </c>
    </row>
    <row r="3651" spans="1:7" ht="28.8" x14ac:dyDescent="0.25">
      <c r="A3651" s="164" t="s">
        <v>7408</v>
      </c>
      <c r="B3651" s="165" t="s">
        <v>7409</v>
      </c>
      <c r="C3651" s="166" t="s">
        <v>327</v>
      </c>
      <c r="D3651" s="167">
        <v>1906.5</v>
      </c>
      <c r="E3651" s="167">
        <v>225.53</v>
      </c>
      <c r="F3651" s="167">
        <v>2132.0300000000002</v>
      </c>
      <c r="G3651" s="140">
        <v>9</v>
      </c>
    </row>
    <row r="3652" spans="1:7" ht="28.8" x14ac:dyDescent="0.25">
      <c r="A3652" s="164" t="s">
        <v>7410</v>
      </c>
      <c r="B3652" s="165" t="s">
        <v>7411</v>
      </c>
      <c r="C3652" s="166" t="s">
        <v>327</v>
      </c>
      <c r="D3652" s="167">
        <v>2522.9899999999998</v>
      </c>
      <c r="E3652" s="167">
        <v>225.53</v>
      </c>
      <c r="F3652" s="167">
        <v>2748.52</v>
      </c>
      <c r="G3652" s="140">
        <v>9</v>
      </c>
    </row>
    <row r="3653" spans="1:7" ht="28.8" x14ac:dyDescent="0.25">
      <c r="A3653" s="164" t="s">
        <v>270</v>
      </c>
      <c r="B3653" s="165" t="s">
        <v>7412</v>
      </c>
      <c r="C3653" s="166" t="s">
        <v>327</v>
      </c>
      <c r="D3653" s="167">
        <v>2698.47</v>
      </c>
      <c r="E3653" s="167">
        <v>706.15</v>
      </c>
      <c r="F3653" s="167">
        <v>3404.62</v>
      </c>
      <c r="G3653" s="140">
        <v>9</v>
      </c>
    </row>
    <row r="3654" spans="1:7" x14ac:dyDescent="0.25">
      <c r="A3654" s="164" t="s">
        <v>7413</v>
      </c>
      <c r="B3654" s="165" t="s">
        <v>7414</v>
      </c>
      <c r="C3654" s="166"/>
      <c r="D3654" s="167"/>
      <c r="E3654" s="167"/>
      <c r="F3654" s="167"/>
      <c r="G3654" s="140">
        <v>5</v>
      </c>
    </row>
    <row r="3655" spans="1:7" x14ac:dyDescent="0.25">
      <c r="A3655" s="164" t="s">
        <v>7415</v>
      </c>
      <c r="B3655" s="165" t="s">
        <v>7416</v>
      </c>
      <c r="C3655" s="166" t="s">
        <v>327</v>
      </c>
      <c r="D3655" s="167">
        <v>32.770000000000003</v>
      </c>
      <c r="E3655" s="167">
        <v>15.25</v>
      </c>
      <c r="F3655" s="167">
        <v>48.02</v>
      </c>
      <c r="G3655" s="140">
        <v>9</v>
      </c>
    </row>
    <row r="3656" spans="1:7" x14ac:dyDescent="0.25">
      <c r="A3656" s="164" t="s">
        <v>7417</v>
      </c>
      <c r="B3656" s="165" t="s">
        <v>7418</v>
      </c>
      <c r="C3656" s="166" t="s">
        <v>327</v>
      </c>
      <c r="D3656" s="167">
        <v>766.77</v>
      </c>
      <c r="E3656" s="167">
        <v>21.69</v>
      </c>
      <c r="F3656" s="167">
        <v>788.46</v>
      </c>
      <c r="G3656" s="140">
        <v>9</v>
      </c>
    </row>
    <row r="3657" spans="1:7" x14ac:dyDescent="0.25">
      <c r="A3657" s="164" t="s">
        <v>7419</v>
      </c>
      <c r="B3657" s="165" t="s">
        <v>7420</v>
      </c>
      <c r="C3657" s="166" t="s">
        <v>327</v>
      </c>
      <c r="D3657" s="167">
        <v>34.89</v>
      </c>
      <c r="E3657" s="167">
        <v>15.25</v>
      </c>
      <c r="F3657" s="167">
        <v>50.14</v>
      </c>
      <c r="G3657" s="140">
        <v>9</v>
      </c>
    </row>
    <row r="3658" spans="1:7" ht="28.8" x14ac:dyDescent="0.25">
      <c r="A3658" s="164" t="s">
        <v>7421</v>
      </c>
      <c r="B3658" s="165" t="s">
        <v>7422</v>
      </c>
      <c r="C3658" s="166" t="s">
        <v>327</v>
      </c>
      <c r="D3658" s="167">
        <v>7000.44</v>
      </c>
      <c r="E3658" s="167">
        <v>130.11000000000001</v>
      </c>
      <c r="F3658" s="167">
        <v>7130.55</v>
      </c>
      <c r="G3658" s="140">
        <v>9</v>
      </c>
    </row>
    <row r="3659" spans="1:7" x14ac:dyDescent="0.25">
      <c r="A3659" s="164" t="s">
        <v>7423</v>
      </c>
      <c r="B3659" s="165" t="s">
        <v>7424</v>
      </c>
      <c r="C3659" s="166"/>
      <c r="D3659" s="167"/>
      <c r="E3659" s="167"/>
      <c r="F3659" s="167"/>
      <c r="G3659" s="140">
        <v>5</v>
      </c>
    </row>
    <row r="3660" spans="1:7" x14ac:dyDescent="0.25">
      <c r="A3660" s="164" t="s">
        <v>7425</v>
      </c>
      <c r="B3660" s="165" t="s">
        <v>7426</v>
      </c>
      <c r="C3660" s="166" t="s">
        <v>327</v>
      </c>
      <c r="D3660" s="167">
        <v>210.76</v>
      </c>
      <c r="E3660" s="167">
        <v>34.69</v>
      </c>
      <c r="F3660" s="167">
        <v>245.45</v>
      </c>
      <c r="G3660" s="140">
        <v>9</v>
      </c>
    </row>
    <row r="3661" spans="1:7" x14ac:dyDescent="0.25">
      <c r="A3661" s="164" t="s">
        <v>7427</v>
      </c>
      <c r="B3661" s="165" t="s">
        <v>7428</v>
      </c>
      <c r="C3661" s="166" t="s">
        <v>327</v>
      </c>
      <c r="D3661" s="167">
        <v>28804.97</v>
      </c>
      <c r="E3661" s="167">
        <v>13.82</v>
      </c>
      <c r="F3661" s="167">
        <v>28818.79</v>
      </c>
      <c r="G3661" s="140">
        <v>9</v>
      </c>
    </row>
    <row r="3662" spans="1:7" ht="28.8" x14ac:dyDescent="0.25">
      <c r="A3662" s="164" t="s">
        <v>8542</v>
      </c>
      <c r="B3662" s="165" t="s">
        <v>8543</v>
      </c>
      <c r="C3662" s="166" t="s">
        <v>327</v>
      </c>
      <c r="D3662" s="167">
        <v>87.12</v>
      </c>
      <c r="E3662" s="167">
        <v>21.69</v>
      </c>
      <c r="F3662" s="167">
        <v>108.81</v>
      </c>
      <c r="G3662" s="140">
        <v>9</v>
      </c>
    </row>
    <row r="3663" spans="1:7" ht="28.8" x14ac:dyDescent="0.25">
      <c r="A3663" s="164" t="s">
        <v>7431</v>
      </c>
      <c r="B3663" s="165" t="s">
        <v>7432</v>
      </c>
      <c r="C3663" s="166" t="s">
        <v>327</v>
      </c>
      <c r="D3663" s="167">
        <v>89.8</v>
      </c>
      <c r="E3663" s="167">
        <v>21.69</v>
      </c>
      <c r="F3663" s="167">
        <v>111.49</v>
      </c>
      <c r="G3663" s="140">
        <v>9</v>
      </c>
    </row>
    <row r="3664" spans="1:7" ht="28.8" x14ac:dyDescent="0.25">
      <c r="A3664" s="164" t="s">
        <v>271</v>
      </c>
      <c r="B3664" s="165" t="s">
        <v>7433</v>
      </c>
      <c r="C3664" s="166" t="s">
        <v>327</v>
      </c>
      <c r="D3664" s="167">
        <v>231.64</v>
      </c>
      <c r="E3664" s="167">
        <v>13.01</v>
      </c>
      <c r="F3664" s="167">
        <v>244.65</v>
      </c>
      <c r="G3664" s="140">
        <v>9</v>
      </c>
    </row>
    <row r="3665" spans="1:7" x14ac:dyDescent="0.25">
      <c r="A3665" s="164" t="s">
        <v>7434</v>
      </c>
      <c r="B3665" s="165" t="s">
        <v>7435</v>
      </c>
      <c r="C3665" s="166" t="s">
        <v>327</v>
      </c>
      <c r="D3665" s="167">
        <v>63.38</v>
      </c>
      <c r="E3665" s="167">
        <v>13.01</v>
      </c>
      <c r="F3665" s="167">
        <v>76.39</v>
      </c>
      <c r="G3665" s="140">
        <v>9</v>
      </c>
    </row>
    <row r="3666" spans="1:7" x14ac:dyDescent="0.25">
      <c r="A3666" s="164" t="s">
        <v>7436</v>
      </c>
      <c r="B3666" s="165" t="s">
        <v>7437</v>
      </c>
      <c r="C3666" s="166" t="s">
        <v>327</v>
      </c>
      <c r="D3666" s="167">
        <v>172.81</v>
      </c>
      <c r="E3666" s="167">
        <v>13.01</v>
      </c>
      <c r="F3666" s="167">
        <v>185.82</v>
      </c>
      <c r="G3666" s="140">
        <v>9</v>
      </c>
    </row>
    <row r="3667" spans="1:7" ht="28.8" x14ac:dyDescent="0.25">
      <c r="A3667" s="164" t="s">
        <v>7438</v>
      </c>
      <c r="B3667" s="165" t="s">
        <v>7439</v>
      </c>
      <c r="C3667" s="166" t="s">
        <v>327</v>
      </c>
      <c r="D3667" s="167">
        <v>474.12</v>
      </c>
      <c r="E3667" s="167">
        <v>13.01</v>
      </c>
      <c r="F3667" s="167">
        <v>487.13</v>
      </c>
      <c r="G3667" s="140">
        <v>9</v>
      </c>
    </row>
    <row r="3668" spans="1:7" x14ac:dyDescent="0.25">
      <c r="A3668" s="164" t="s">
        <v>7440</v>
      </c>
      <c r="B3668" s="165" t="s">
        <v>7441</v>
      </c>
      <c r="C3668" s="166" t="s">
        <v>327</v>
      </c>
      <c r="D3668" s="167">
        <v>254.85</v>
      </c>
      <c r="E3668" s="167">
        <v>13.01</v>
      </c>
      <c r="F3668" s="167">
        <v>267.86</v>
      </c>
      <c r="G3668" s="140">
        <v>9</v>
      </c>
    </row>
    <row r="3669" spans="1:7" ht="28.8" x14ac:dyDescent="0.25">
      <c r="A3669" s="164" t="s">
        <v>7442</v>
      </c>
      <c r="B3669" s="165" t="s">
        <v>7443</v>
      </c>
      <c r="C3669" s="166" t="s">
        <v>327</v>
      </c>
      <c r="D3669" s="167">
        <v>809.88</v>
      </c>
      <c r="E3669" s="167">
        <v>13.82</v>
      </c>
      <c r="F3669" s="167">
        <v>823.7</v>
      </c>
      <c r="G3669" s="140">
        <v>9</v>
      </c>
    </row>
    <row r="3670" spans="1:7" ht="28.8" x14ac:dyDescent="0.25">
      <c r="A3670" s="164" t="s">
        <v>7446</v>
      </c>
      <c r="B3670" s="165" t="s">
        <v>7447</v>
      </c>
      <c r="C3670" s="166" t="s">
        <v>327</v>
      </c>
      <c r="D3670" s="167">
        <v>696.45</v>
      </c>
      <c r="E3670" s="167">
        <v>13.82</v>
      </c>
      <c r="F3670" s="167">
        <v>710.27</v>
      </c>
      <c r="G3670" s="140">
        <v>9</v>
      </c>
    </row>
    <row r="3671" spans="1:7" x14ac:dyDescent="0.25">
      <c r="A3671" s="164" t="s">
        <v>7448</v>
      </c>
      <c r="B3671" s="165" t="s">
        <v>7449</v>
      </c>
      <c r="C3671" s="166" t="s">
        <v>327</v>
      </c>
      <c r="D3671" s="167">
        <v>78.02</v>
      </c>
      <c r="E3671" s="167">
        <v>13.01</v>
      </c>
      <c r="F3671" s="167">
        <v>91.03</v>
      </c>
      <c r="G3671" s="140">
        <v>9</v>
      </c>
    </row>
    <row r="3672" spans="1:7" ht="43.2" x14ac:dyDescent="0.25">
      <c r="A3672" s="164" t="s">
        <v>7450</v>
      </c>
      <c r="B3672" s="165" t="s">
        <v>7451</v>
      </c>
      <c r="C3672" s="166" t="s">
        <v>327</v>
      </c>
      <c r="D3672" s="167">
        <v>267.08</v>
      </c>
      <c r="E3672" s="167">
        <v>13.82</v>
      </c>
      <c r="F3672" s="167">
        <v>280.89999999999998</v>
      </c>
      <c r="G3672" s="140">
        <v>9</v>
      </c>
    </row>
    <row r="3673" spans="1:7" x14ac:dyDescent="0.25">
      <c r="A3673" s="164" t="s">
        <v>7452</v>
      </c>
      <c r="B3673" s="165" t="s">
        <v>7453</v>
      </c>
      <c r="C3673" s="166" t="s">
        <v>327</v>
      </c>
      <c r="D3673" s="167">
        <v>70.069999999999993</v>
      </c>
      <c r="E3673" s="167">
        <v>47.7</v>
      </c>
      <c r="F3673" s="167">
        <v>117.77</v>
      </c>
      <c r="G3673" s="140">
        <v>9</v>
      </c>
    </row>
    <row r="3674" spans="1:7" x14ac:dyDescent="0.25">
      <c r="A3674" s="164" t="s">
        <v>7454</v>
      </c>
      <c r="B3674" s="165" t="s">
        <v>7455</v>
      </c>
      <c r="C3674" s="166" t="s">
        <v>327</v>
      </c>
      <c r="D3674" s="167">
        <v>188.56</v>
      </c>
      <c r="E3674" s="167">
        <v>43.37</v>
      </c>
      <c r="F3674" s="167">
        <v>231.93</v>
      </c>
      <c r="G3674" s="140">
        <v>9</v>
      </c>
    </row>
    <row r="3675" spans="1:7" x14ac:dyDescent="0.25">
      <c r="A3675" s="164" t="s">
        <v>7456</v>
      </c>
      <c r="B3675" s="165" t="s">
        <v>7457</v>
      </c>
      <c r="C3675" s="166" t="s">
        <v>327</v>
      </c>
      <c r="D3675" s="167">
        <v>1229.52</v>
      </c>
      <c r="E3675" s="167">
        <v>13.01</v>
      </c>
      <c r="F3675" s="167">
        <v>1242.53</v>
      </c>
      <c r="G3675" s="140">
        <v>9</v>
      </c>
    </row>
    <row r="3676" spans="1:7" x14ac:dyDescent="0.25">
      <c r="A3676" s="164" t="s">
        <v>7458</v>
      </c>
      <c r="B3676" s="165" t="s">
        <v>7459</v>
      </c>
      <c r="C3676" s="166" t="s">
        <v>327</v>
      </c>
      <c r="D3676" s="167">
        <v>168.73</v>
      </c>
      <c r="E3676" s="167">
        <v>13.01</v>
      </c>
      <c r="F3676" s="167">
        <v>181.74</v>
      </c>
      <c r="G3676" s="140">
        <v>9</v>
      </c>
    </row>
    <row r="3677" spans="1:7" x14ac:dyDescent="0.25">
      <c r="A3677" s="164" t="s">
        <v>7460</v>
      </c>
      <c r="B3677" s="165" t="s">
        <v>7461</v>
      </c>
      <c r="C3677" s="166" t="s">
        <v>327</v>
      </c>
      <c r="D3677" s="167">
        <v>213.92</v>
      </c>
      <c r="E3677" s="167">
        <v>21.69</v>
      </c>
      <c r="F3677" s="167">
        <v>235.61</v>
      </c>
      <c r="G3677" s="140">
        <v>9</v>
      </c>
    </row>
    <row r="3678" spans="1:7" x14ac:dyDescent="0.25">
      <c r="A3678" s="164" t="s">
        <v>7462</v>
      </c>
      <c r="B3678" s="165" t="s">
        <v>7463</v>
      </c>
      <c r="C3678" s="166" t="s">
        <v>327</v>
      </c>
      <c r="D3678" s="167">
        <v>405.81</v>
      </c>
      <c r="E3678" s="167">
        <v>13.01</v>
      </c>
      <c r="F3678" s="167">
        <v>418.82</v>
      </c>
      <c r="G3678" s="140">
        <v>9</v>
      </c>
    </row>
    <row r="3679" spans="1:7" x14ac:dyDescent="0.25">
      <c r="A3679" s="164" t="s">
        <v>272</v>
      </c>
      <c r="B3679" s="165" t="s">
        <v>7464</v>
      </c>
      <c r="C3679" s="166" t="s">
        <v>327</v>
      </c>
      <c r="D3679" s="167">
        <v>365.87</v>
      </c>
      <c r="E3679" s="167">
        <v>10.84</v>
      </c>
      <c r="F3679" s="167">
        <v>376.71</v>
      </c>
      <c r="G3679" s="140">
        <v>9</v>
      </c>
    </row>
    <row r="3680" spans="1:7" x14ac:dyDescent="0.25">
      <c r="A3680" s="164" t="s">
        <v>7465</v>
      </c>
      <c r="B3680" s="165" t="s">
        <v>7466</v>
      </c>
      <c r="C3680" s="166" t="s">
        <v>327</v>
      </c>
      <c r="D3680" s="167">
        <v>155.38</v>
      </c>
      <c r="E3680" s="167">
        <v>10.84</v>
      </c>
      <c r="F3680" s="167">
        <v>166.22</v>
      </c>
      <c r="G3680" s="140">
        <v>9</v>
      </c>
    </row>
    <row r="3681" spans="1:7" x14ac:dyDescent="0.25">
      <c r="A3681" s="164" t="s">
        <v>7467</v>
      </c>
      <c r="B3681" s="165" t="s">
        <v>7468</v>
      </c>
      <c r="C3681" s="166"/>
      <c r="D3681" s="167"/>
      <c r="E3681" s="167"/>
      <c r="F3681" s="167"/>
      <c r="G3681" s="140">
        <v>5</v>
      </c>
    </row>
    <row r="3682" spans="1:7" x14ac:dyDescent="0.25">
      <c r="A3682" s="164" t="s">
        <v>7469</v>
      </c>
      <c r="B3682" s="165" t="s">
        <v>7470</v>
      </c>
      <c r="C3682" s="166" t="s">
        <v>327</v>
      </c>
      <c r="D3682" s="167">
        <v>1437.7</v>
      </c>
      <c r="E3682" s="167">
        <v>18.010000000000002</v>
      </c>
      <c r="F3682" s="167">
        <v>1455.71</v>
      </c>
      <c r="G3682" s="140">
        <v>9</v>
      </c>
    </row>
    <row r="3683" spans="1:7" x14ac:dyDescent="0.25">
      <c r="A3683" s="164" t="s">
        <v>7471</v>
      </c>
      <c r="B3683" s="165" t="s">
        <v>7472</v>
      </c>
      <c r="C3683" s="166" t="s">
        <v>327</v>
      </c>
      <c r="D3683" s="167">
        <v>6102.18</v>
      </c>
      <c r="E3683" s="167">
        <v>18.010000000000002</v>
      </c>
      <c r="F3683" s="167">
        <v>6120.19</v>
      </c>
      <c r="G3683" s="140">
        <v>9</v>
      </c>
    </row>
    <row r="3684" spans="1:7" x14ac:dyDescent="0.25">
      <c r="A3684" s="164" t="s">
        <v>7473</v>
      </c>
      <c r="B3684" s="165" t="s">
        <v>7474</v>
      </c>
      <c r="C3684" s="166" t="s">
        <v>327</v>
      </c>
      <c r="D3684" s="167">
        <v>182.71</v>
      </c>
      <c r="E3684" s="167">
        <v>18.010000000000002</v>
      </c>
      <c r="F3684" s="167">
        <v>200.72</v>
      </c>
      <c r="G3684" s="140">
        <v>9</v>
      </c>
    </row>
    <row r="3685" spans="1:7" x14ac:dyDescent="0.25">
      <c r="A3685" s="164" t="s">
        <v>273</v>
      </c>
      <c r="B3685" s="165" t="s">
        <v>7475</v>
      </c>
      <c r="C3685" s="166" t="s">
        <v>327</v>
      </c>
      <c r="D3685" s="167">
        <v>259.85000000000002</v>
      </c>
      <c r="E3685" s="167">
        <v>18.010000000000002</v>
      </c>
      <c r="F3685" s="167">
        <v>277.86</v>
      </c>
      <c r="G3685" s="140">
        <v>9</v>
      </c>
    </row>
    <row r="3686" spans="1:7" x14ac:dyDescent="0.25">
      <c r="A3686" s="164" t="s">
        <v>7476</v>
      </c>
      <c r="B3686" s="165" t="s">
        <v>7477</v>
      </c>
      <c r="C3686" s="166" t="s">
        <v>327</v>
      </c>
      <c r="D3686" s="167">
        <v>298.18</v>
      </c>
      <c r="E3686" s="167">
        <v>18.010000000000002</v>
      </c>
      <c r="F3686" s="167">
        <v>316.19</v>
      </c>
      <c r="G3686" s="140">
        <v>9</v>
      </c>
    </row>
    <row r="3687" spans="1:7" x14ac:dyDescent="0.25">
      <c r="A3687" s="164" t="s">
        <v>7478</v>
      </c>
      <c r="B3687" s="165" t="s">
        <v>7479</v>
      </c>
      <c r="C3687" s="166" t="s">
        <v>327</v>
      </c>
      <c r="D3687" s="167">
        <v>1582.96</v>
      </c>
      <c r="E3687" s="167"/>
      <c r="F3687" s="167">
        <v>1582.96</v>
      </c>
      <c r="G3687" s="140">
        <v>9</v>
      </c>
    </row>
    <row r="3688" spans="1:7" x14ac:dyDescent="0.25">
      <c r="A3688" s="164" t="s">
        <v>274</v>
      </c>
      <c r="B3688" s="165" t="s">
        <v>7480</v>
      </c>
      <c r="C3688" s="166" t="s">
        <v>327</v>
      </c>
      <c r="D3688" s="167">
        <v>194.6</v>
      </c>
      <c r="E3688" s="167">
        <v>18.010000000000002</v>
      </c>
      <c r="F3688" s="167">
        <v>212.61</v>
      </c>
      <c r="G3688" s="140">
        <v>9</v>
      </c>
    </row>
    <row r="3689" spans="1:7" x14ac:dyDescent="0.25">
      <c r="A3689" s="164" t="s">
        <v>7481</v>
      </c>
      <c r="B3689" s="165" t="s">
        <v>7482</v>
      </c>
      <c r="C3689" s="166" t="s">
        <v>327</v>
      </c>
      <c r="D3689" s="167">
        <v>220.03</v>
      </c>
      <c r="E3689" s="167">
        <v>18.010000000000002</v>
      </c>
      <c r="F3689" s="167">
        <v>238.04</v>
      </c>
      <c r="G3689" s="140">
        <v>9</v>
      </c>
    </row>
    <row r="3690" spans="1:7" x14ac:dyDescent="0.25">
      <c r="A3690" s="164" t="s">
        <v>7483</v>
      </c>
      <c r="B3690" s="165" t="s">
        <v>7484</v>
      </c>
      <c r="C3690" s="166" t="s">
        <v>327</v>
      </c>
      <c r="D3690" s="167">
        <v>255.29</v>
      </c>
      <c r="E3690" s="167">
        <v>18.010000000000002</v>
      </c>
      <c r="F3690" s="167">
        <v>273.3</v>
      </c>
      <c r="G3690" s="140">
        <v>9</v>
      </c>
    </row>
    <row r="3691" spans="1:7" x14ac:dyDescent="0.25">
      <c r="A3691" s="164" t="s">
        <v>7485</v>
      </c>
      <c r="B3691" s="165" t="s">
        <v>7486</v>
      </c>
      <c r="C3691" s="166" t="s">
        <v>327</v>
      </c>
      <c r="D3691" s="167">
        <v>623.01</v>
      </c>
      <c r="E3691" s="167">
        <v>18.010000000000002</v>
      </c>
      <c r="F3691" s="167">
        <v>641.02</v>
      </c>
      <c r="G3691" s="140">
        <v>9</v>
      </c>
    </row>
    <row r="3692" spans="1:7" x14ac:dyDescent="0.25">
      <c r="A3692" s="164" t="s">
        <v>7487</v>
      </c>
      <c r="B3692" s="165" t="s">
        <v>7488</v>
      </c>
      <c r="C3692" s="166" t="s">
        <v>327</v>
      </c>
      <c r="D3692" s="167">
        <v>229.27</v>
      </c>
      <c r="E3692" s="167">
        <v>1.76</v>
      </c>
      <c r="F3692" s="167">
        <v>231.03</v>
      </c>
      <c r="G3692" s="140">
        <v>9</v>
      </c>
    </row>
    <row r="3693" spans="1:7" x14ac:dyDescent="0.25">
      <c r="A3693" s="164" t="s">
        <v>275</v>
      </c>
      <c r="B3693" s="165" t="s">
        <v>7489</v>
      </c>
      <c r="C3693" s="166" t="s">
        <v>327</v>
      </c>
      <c r="D3693" s="167">
        <v>255.78</v>
      </c>
      <c r="E3693" s="167">
        <v>1.76</v>
      </c>
      <c r="F3693" s="167">
        <v>257.54000000000002</v>
      </c>
      <c r="G3693" s="140">
        <v>9</v>
      </c>
    </row>
    <row r="3694" spans="1:7" x14ac:dyDescent="0.25">
      <c r="A3694" s="164" t="s">
        <v>7490</v>
      </c>
      <c r="B3694" s="165" t="s">
        <v>7491</v>
      </c>
      <c r="C3694" s="166"/>
      <c r="D3694" s="167"/>
      <c r="E3694" s="167"/>
      <c r="F3694" s="167"/>
      <c r="G3694" s="140">
        <v>5</v>
      </c>
    </row>
    <row r="3695" spans="1:7" x14ac:dyDescent="0.25">
      <c r="A3695" s="164" t="s">
        <v>7492</v>
      </c>
      <c r="B3695" s="165" t="s">
        <v>7493</v>
      </c>
      <c r="C3695" s="166" t="s">
        <v>1153</v>
      </c>
      <c r="D3695" s="167">
        <v>2.8</v>
      </c>
      <c r="E3695" s="167"/>
      <c r="F3695" s="167">
        <v>2.8</v>
      </c>
      <c r="G3695" s="140">
        <v>9</v>
      </c>
    </row>
    <row r="3696" spans="1:7" x14ac:dyDescent="0.25">
      <c r="A3696" s="164" t="s">
        <v>7494</v>
      </c>
      <c r="B3696" s="165" t="s">
        <v>7495</v>
      </c>
      <c r="C3696" s="166" t="s">
        <v>886</v>
      </c>
      <c r="D3696" s="167">
        <v>11.14</v>
      </c>
      <c r="E3696" s="167"/>
      <c r="F3696" s="167">
        <v>11.14</v>
      </c>
      <c r="G3696" s="140">
        <v>9</v>
      </c>
    </row>
    <row r="3697" spans="1:7" x14ac:dyDescent="0.25">
      <c r="A3697" s="164" t="s">
        <v>7496</v>
      </c>
      <c r="B3697" s="165" t="s">
        <v>7497</v>
      </c>
      <c r="C3697" s="166" t="s">
        <v>886</v>
      </c>
      <c r="D3697" s="167">
        <v>8.5299999999999994</v>
      </c>
      <c r="E3697" s="167"/>
      <c r="F3697" s="167">
        <v>8.5299999999999994</v>
      </c>
      <c r="G3697" s="140">
        <v>9</v>
      </c>
    </row>
    <row r="3698" spans="1:7" ht="28.8" x14ac:dyDescent="0.25">
      <c r="A3698" s="164" t="s">
        <v>7498</v>
      </c>
      <c r="B3698" s="165" t="s">
        <v>7499</v>
      </c>
      <c r="C3698" s="166" t="s">
        <v>327</v>
      </c>
      <c r="D3698" s="167">
        <v>46.36</v>
      </c>
      <c r="E3698" s="167"/>
      <c r="F3698" s="167">
        <v>46.36</v>
      </c>
      <c r="G3698" s="140">
        <v>9</v>
      </c>
    </row>
    <row r="3699" spans="1:7" ht="28.8" x14ac:dyDescent="0.25">
      <c r="A3699" s="164" t="s">
        <v>7500</v>
      </c>
      <c r="B3699" s="165" t="s">
        <v>7501</v>
      </c>
      <c r="C3699" s="166" t="s">
        <v>327</v>
      </c>
      <c r="D3699" s="167">
        <v>29.99</v>
      </c>
      <c r="E3699" s="167"/>
      <c r="F3699" s="167">
        <v>29.99</v>
      </c>
      <c r="G3699" s="140">
        <v>9</v>
      </c>
    </row>
    <row r="3700" spans="1:7" x14ac:dyDescent="0.25">
      <c r="A3700" s="164" t="s">
        <v>7502</v>
      </c>
      <c r="B3700" s="165" t="s">
        <v>7503</v>
      </c>
      <c r="C3700" s="166" t="s">
        <v>327</v>
      </c>
      <c r="D3700" s="167">
        <v>0.06</v>
      </c>
      <c r="E3700" s="167">
        <v>15.25</v>
      </c>
      <c r="F3700" s="167">
        <v>15.31</v>
      </c>
      <c r="G3700" s="140">
        <v>9</v>
      </c>
    </row>
    <row r="3701" spans="1:7" x14ac:dyDescent="0.25">
      <c r="A3701" s="164" t="s">
        <v>7504</v>
      </c>
      <c r="B3701" s="165" t="s">
        <v>276</v>
      </c>
      <c r="C3701" s="166"/>
      <c r="D3701" s="167"/>
      <c r="E3701" s="167"/>
      <c r="F3701" s="167"/>
      <c r="G3701" s="140">
        <v>2</v>
      </c>
    </row>
    <row r="3702" spans="1:7" x14ac:dyDescent="0.25">
      <c r="A3702" s="164" t="s">
        <v>7505</v>
      </c>
      <c r="B3702" s="165" t="s">
        <v>7506</v>
      </c>
      <c r="C3702" s="166"/>
      <c r="D3702" s="167"/>
      <c r="E3702" s="167"/>
      <c r="F3702" s="167"/>
      <c r="G3702" s="140">
        <v>5</v>
      </c>
    </row>
    <row r="3703" spans="1:7" ht="28.8" x14ac:dyDescent="0.25">
      <c r="A3703" s="164" t="s">
        <v>7507</v>
      </c>
      <c r="B3703" s="165" t="s">
        <v>7508</v>
      </c>
      <c r="C3703" s="166" t="s">
        <v>379</v>
      </c>
      <c r="D3703" s="167">
        <v>3.63</v>
      </c>
      <c r="E3703" s="167">
        <v>0.14000000000000001</v>
      </c>
      <c r="F3703" s="167">
        <v>3.77</v>
      </c>
      <c r="G3703" s="140">
        <v>9</v>
      </c>
    </row>
    <row r="3704" spans="1:7" ht="28.8" x14ac:dyDescent="0.25">
      <c r="A3704" s="164" t="s">
        <v>7509</v>
      </c>
      <c r="B3704" s="165" t="s">
        <v>7510</v>
      </c>
      <c r="C3704" s="166" t="s">
        <v>379</v>
      </c>
      <c r="D3704" s="167">
        <v>28.94</v>
      </c>
      <c r="E3704" s="167">
        <v>0.28000000000000003</v>
      </c>
      <c r="F3704" s="167">
        <v>29.22</v>
      </c>
      <c r="G3704" s="140">
        <v>9</v>
      </c>
    </row>
    <row r="3705" spans="1:7" x14ac:dyDescent="0.25">
      <c r="A3705" s="164" t="s">
        <v>7511</v>
      </c>
      <c r="B3705" s="165" t="s">
        <v>7512</v>
      </c>
      <c r="C3705" s="166" t="s">
        <v>462</v>
      </c>
      <c r="D3705" s="167">
        <v>23.44</v>
      </c>
      <c r="E3705" s="167">
        <v>0.56000000000000005</v>
      </c>
      <c r="F3705" s="167">
        <v>24</v>
      </c>
      <c r="G3705" s="140">
        <v>9</v>
      </c>
    </row>
    <row r="3706" spans="1:7" x14ac:dyDescent="0.25">
      <c r="A3706" s="164" t="s">
        <v>7513</v>
      </c>
      <c r="B3706" s="165" t="s">
        <v>7514</v>
      </c>
      <c r="C3706" s="166" t="s">
        <v>462</v>
      </c>
      <c r="D3706" s="167">
        <v>294.97000000000003</v>
      </c>
      <c r="E3706" s="167">
        <v>26.46</v>
      </c>
      <c r="F3706" s="167">
        <v>321.43</v>
      </c>
      <c r="G3706" s="140">
        <v>9</v>
      </c>
    </row>
    <row r="3707" spans="1:7" x14ac:dyDescent="0.25">
      <c r="A3707" s="164" t="s">
        <v>277</v>
      </c>
      <c r="B3707" s="165" t="s">
        <v>7515</v>
      </c>
      <c r="C3707" s="166" t="s">
        <v>462</v>
      </c>
      <c r="D3707" s="167">
        <v>240.31</v>
      </c>
      <c r="E3707" s="167">
        <v>2.72</v>
      </c>
      <c r="F3707" s="167">
        <v>243.03</v>
      </c>
      <c r="G3707" s="140">
        <v>9</v>
      </c>
    </row>
    <row r="3708" spans="1:7" x14ac:dyDescent="0.25">
      <c r="A3708" s="164" t="s">
        <v>7516</v>
      </c>
      <c r="B3708" s="165" t="s">
        <v>7517</v>
      </c>
      <c r="C3708" s="166" t="s">
        <v>462</v>
      </c>
      <c r="D3708" s="167">
        <v>206.83</v>
      </c>
      <c r="E3708" s="167">
        <v>2.72</v>
      </c>
      <c r="F3708" s="167">
        <v>209.55</v>
      </c>
      <c r="G3708" s="140">
        <v>9</v>
      </c>
    </row>
    <row r="3709" spans="1:7" x14ac:dyDescent="0.25">
      <c r="A3709" s="164" t="s">
        <v>7518</v>
      </c>
      <c r="B3709" s="165" t="s">
        <v>7519</v>
      </c>
      <c r="C3709" s="166" t="s">
        <v>462</v>
      </c>
      <c r="D3709" s="167">
        <v>873.28</v>
      </c>
      <c r="E3709" s="167">
        <v>13.23</v>
      </c>
      <c r="F3709" s="167">
        <v>886.51</v>
      </c>
      <c r="G3709" s="140">
        <v>9</v>
      </c>
    </row>
    <row r="3710" spans="1:7" ht="28.8" x14ac:dyDescent="0.25">
      <c r="A3710" s="164" t="s">
        <v>7520</v>
      </c>
      <c r="B3710" s="165" t="s">
        <v>7521</v>
      </c>
      <c r="C3710" s="166" t="s">
        <v>462</v>
      </c>
      <c r="D3710" s="167">
        <v>298.11</v>
      </c>
      <c r="E3710" s="167"/>
      <c r="F3710" s="167">
        <v>298.11</v>
      </c>
      <c r="G3710" s="140">
        <v>9</v>
      </c>
    </row>
    <row r="3711" spans="1:7" ht="28.8" x14ac:dyDescent="0.25">
      <c r="A3711" s="164" t="s">
        <v>278</v>
      </c>
      <c r="B3711" s="165" t="s">
        <v>7522</v>
      </c>
      <c r="C3711" s="166" t="s">
        <v>379</v>
      </c>
      <c r="D3711" s="167">
        <v>24.15</v>
      </c>
      <c r="E3711" s="167">
        <v>0.4</v>
      </c>
      <c r="F3711" s="167">
        <v>24.55</v>
      </c>
      <c r="G3711" s="140">
        <v>9</v>
      </c>
    </row>
    <row r="3712" spans="1:7" x14ac:dyDescent="0.25">
      <c r="A3712" s="164" t="s">
        <v>7523</v>
      </c>
      <c r="B3712" s="165" t="s">
        <v>7524</v>
      </c>
      <c r="C3712" s="166" t="s">
        <v>379</v>
      </c>
      <c r="D3712" s="167"/>
      <c r="E3712" s="167">
        <v>0.71</v>
      </c>
      <c r="F3712" s="167">
        <v>0.71</v>
      </c>
      <c r="G3712" s="140">
        <v>9</v>
      </c>
    </row>
    <row r="3713" spans="1:7" x14ac:dyDescent="0.25">
      <c r="A3713" s="164" t="s">
        <v>7525</v>
      </c>
      <c r="B3713" s="165" t="s">
        <v>7526</v>
      </c>
      <c r="C3713" s="166"/>
      <c r="D3713" s="167"/>
      <c r="E3713" s="167"/>
      <c r="F3713" s="167"/>
      <c r="G3713" s="140">
        <v>5</v>
      </c>
    </row>
    <row r="3714" spans="1:7" ht="28.8" x14ac:dyDescent="0.25">
      <c r="A3714" s="164" t="s">
        <v>7527</v>
      </c>
      <c r="B3714" s="165" t="s">
        <v>7528</v>
      </c>
      <c r="C3714" s="166" t="s">
        <v>462</v>
      </c>
      <c r="D3714" s="167">
        <v>116.97</v>
      </c>
      <c r="E3714" s="167">
        <v>11.29</v>
      </c>
      <c r="F3714" s="167">
        <v>128.26</v>
      </c>
      <c r="G3714" s="140">
        <v>9</v>
      </c>
    </row>
    <row r="3715" spans="1:7" ht="28.8" x14ac:dyDescent="0.25">
      <c r="A3715" s="164" t="s">
        <v>7529</v>
      </c>
      <c r="B3715" s="165" t="s">
        <v>7530</v>
      </c>
      <c r="C3715" s="166" t="s">
        <v>462</v>
      </c>
      <c r="D3715" s="167">
        <v>181.7</v>
      </c>
      <c r="E3715" s="167">
        <v>83.22</v>
      </c>
      <c r="F3715" s="167">
        <v>264.92</v>
      </c>
      <c r="G3715" s="140">
        <v>9</v>
      </c>
    </row>
    <row r="3716" spans="1:7" x14ac:dyDescent="0.25">
      <c r="A3716" s="164" t="s">
        <v>7531</v>
      </c>
      <c r="B3716" s="165" t="s">
        <v>7532</v>
      </c>
      <c r="C3716" s="166"/>
      <c r="D3716" s="167"/>
      <c r="E3716" s="167"/>
      <c r="F3716" s="167"/>
      <c r="G3716" s="140">
        <v>5</v>
      </c>
    </row>
    <row r="3717" spans="1:7" x14ac:dyDescent="0.25">
      <c r="A3717" s="164" t="s">
        <v>7533</v>
      </c>
      <c r="B3717" s="165" t="s">
        <v>7534</v>
      </c>
      <c r="C3717" s="166" t="s">
        <v>462</v>
      </c>
      <c r="D3717" s="167">
        <v>1350.38</v>
      </c>
      <c r="E3717" s="167">
        <v>14.7</v>
      </c>
      <c r="F3717" s="167">
        <v>1365.08</v>
      </c>
      <c r="G3717" s="140">
        <v>9</v>
      </c>
    </row>
    <row r="3718" spans="1:7" ht="28.8" x14ac:dyDescent="0.25">
      <c r="A3718" s="164" t="s">
        <v>7535</v>
      </c>
      <c r="B3718" s="165" t="s">
        <v>7536</v>
      </c>
      <c r="C3718" s="166" t="s">
        <v>462</v>
      </c>
      <c r="D3718" s="167">
        <v>1515.64</v>
      </c>
      <c r="E3718" s="167">
        <v>14.7</v>
      </c>
      <c r="F3718" s="167">
        <v>1530.34</v>
      </c>
      <c r="G3718" s="140">
        <v>9</v>
      </c>
    </row>
    <row r="3719" spans="1:7" ht="28.8" x14ac:dyDescent="0.25">
      <c r="A3719" s="164" t="s">
        <v>7537</v>
      </c>
      <c r="B3719" s="165" t="s">
        <v>7538</v>
      </c>
      <c r="C3719" s="166" t="s">
        <v>462</v>
      </c>
      <c r="D3719" s="167">
        <v>1515.64</v>
      </c>
      <c r="E3719" s="167">
        <v>14.7</v>
      </c>
      <c r="F3719" s="167">
        <v>1530.34</v>
      </c>
      <c r="G3719" s="140">
        <v>9</v>
      </c>
    </row>
    <row r="3720" spans="1:7" x14ac:dyDescent="0.25">
      <c r="A3720" s="164" t="s">
        <v>7539</v>
      </c>
      <c r="B3720" s="165" t="s">
        <v>7540</v>
      </c>
      <c r="C3720" s="166" t="s">
        <v>379</v>
      </c>
      <c r="D3720" s="167">
        <v>6.94</v>
      </c>
      <c r="E3720" s="167">
        <v>0.09</v>
      </c>
      <c r="F3720" s="167">
        <v>7.03</v>
      </c>
      <c r="G3720" s="140">
        <v>9</v>
      </c>
    </row>
    <row r="3721" spans="1:7" x14ac:dyDescent="0.25">
      <c r="A3721" s="164" t="s">
        <v>7541</v>
      </c>
      <c r="B3721" s="165" t="s">
        <v>7542</v>
      </c>
      <c r="C3721" s="166" t="s">
        <v>379</v>
      </c>
      <c r="D3721" s="167">
        <v>13.62</v>
      </c>
      <c r="E3721" s="167">
        <v>0.11</v>
      </c>
      <c r="F3721" s="167">
        <v>13.73</v>
      </c>
      <c r="G3721" s="140">
        <v>9</v>
      </c>
    </row>
    <row r="3722" spans="1:7" x14ac:dyDescent="0.25">
      <c r="A3722" s="164" t="s">
        <v>7543</v>
      </c>
      <c r="B3722" s="165" t="s">
        <v>7544</v>
      </c>
      <c r="C3722" s="166" t="s">
        <v>462</v>
      </c>
      <c r="D3722" s="167">
        <v>1374.23</v>
      </c>
      <c r="E3722" s="167">
        <v>14.7</v>
      </c>
      <c r="F3722" s="167">
        <v>1388.93</v>
      </c>
      <c r="G3722" s="140">
        <v>9</v>
      </c>
    </row>
    <row r="3723" spans="1:7" x14ac:dyDescent="0.25">
      <c r="A3723" s="164" t="s">
        <v>7545</v>
      </c>
      <c r="B3723" s="165" t="s">
        <v>7546</v>
      </c>
      <c r="C3723" s="166" t="s">
        <v>462</v>
      </c>
      <c r="D3723" s="167">
        <v>1410.42</v>
      </c>
      <c r="E3723" s="167">
        <v>35.28</v>
      </c>
      <c r="F3723" s="167">
        <v>1445.7</v>
      </c>
      <c r="G3723" s="140">
        <v>9</v>
      </c>
    </row>
    <row r="3724" spans="1:7" x14ac:dyDescent="0.25">
      <c r="A3724" s="164" t="s">
        <v>7547</v>
      </c>
      <c r="B3724" s="165" t="s">
        <v>7548</v>
      </c>
      <c r="C3724" s="166"/>
      <c r="D3724" s="167"/>
      <c r="E3724" s="167"/>
      <c r="F3724" s="167"/>
      <c r="G3724" s="140">
        <v>5</v>
      </c>
    </row>
    <row r="3725" spans="1:7" x14ac:dyDescent="0.25">
      <c r="A3725" s="164" t="s">
        <v>7549</v>
      </c>
      <c r="B3725" s="165" t="s">
        <v>7550</v>
      </c>
      <c r="C3725" s="166" t="s">
        <v>379</v>
      </c>
      <c r="D3725" s="167">
        <v>261.97000000000003</v>
      </c>
      <c r="E3725" s="167">
        <v>22.56</v>
      </c>
      <c r="F3725" s="167">
        <v>284.52999999999997</v>
      </c>
      <c r="G3725" s="140">
        <v>9</v>
      </c>
    </row>
    <row r="3726" spans="1:7" x14ac:dyDescent="0.25">
      <c r="A3726" s="164" t="s">
        <v>7551</v>
      </c>
      <c r="B3726" s="165" t="s">
        <v>7552</v>
      </c>
      <c r="C3726" s="166" t="s">
        <v>379</v>
      </c>
      <c r="D3726" s="167">
        <v>15.82</v>
      </c>
      <c r="E3726" s="167">
        <v>1.76</v>
      </c>
      <c r="F3726" s="167">
        <v>17.579999999999998</v>
      </c>
      <c r="G3726" s="140">
        <v>9</v>
      </c>
    </row>
    <row r="3727" spans="1:7" ht="28.8" x14ac:dyDescent="0.25">
      <c r="A3727" s="164" t="s">
        <v>7553</v>
      </c>
      <c r="B3727" s="165" t="s">
        <v>7554</v>
      </c>
      <c r="C3727" s="166" t="s">
        <v>379</v>
      </c>
      <c r="D3727" s="167">
        <v>9.92</v>
      </c>
      <c r="E3727" s="167">
        <v>5.47</v>
      </c>
      <c r="F3727" s="167">
        <v>15.39</v>
      </c>
      <c r="G3727" s="140">
        <v>9</v>
      </c>
    </row>
    <row r="3728" spans="1:7" x14ac:dyDescent="0.25">
      <c r="A3728" s="164" t="s">
        <v>7555</v>
      </c>
      <c r="B3728" s="165" t="s">
        <v>7556</v>
      </c>
      <c r="C3728" s="166" t="s">
        <v>379</v>
      </c>
      <c r="D3728" s="167">
        <v>45.98</v>
      </c>
      <c r="E3728" s="167">
        <v>4.41</v>
      </c>
      <c r="F3728" s="167">
        <v>50.39</v>
      </c>
      <c r="G3728" s="140">
        <v>9</v>
      </c>
    </row>
    <row r="3729" spans="1:7" ht="43.2" x14ac:dyDescent="0.25">
      <c r="A3729" s="164" t="s">
        <v>279</v>
      </c>
      <c r="B3729" s="165" t="s">
        <v>7557</v>
      </c>
      <c r="C3729" s="166" t="s">
        <v>379</v>
      </c>
      <c r="D3729" s="167">
        <v>82.83</v>
      </c>
      <c r="E3729" s="167">
        <v>17.02</v>
      </c>
      <c r="F3729" s="167">
        <v>99.85</v>
      </c>
      <c r="G3729" s="140">
        <v>9</v>
      </c>
    </row>
    <row r="3730" spans="1:7" ht="43.2" x14ac:dyDescent="0.25">
      <c r="A3730" s="164" t="s">
        <v>7558</v>
      </c>
      <c r="B3730" s="165" t="s">
        <v>7559</v>
      </c>
      <c r="C3730" s="166" t="s">
        <v>379</v>
      </c>
      <c r="D3730" s="167">
        <v>84.65</v>
      </c>
      <c r="E3730" s="167">
        <v>17.02</v>
      </c>
      <c r="F3730" s="167">
        <v>101.67</v>
      </c>
      <c r="G3730" s="140">
        <v>9</v>
      </c>
    </row>
    <row r="3731" spans="1:7" ht="28.8" x14ac:dyDescent="0.25">
      <c r="A3731" s="164" t="s">
        <v>7560</v>
      </c>
      <c r="B3731" s="165" t="s">
        <v>7561</v>
      </c>
      <c r="C3731" s="166" t="s">
        <v>379</v>
      </c>
      <c r="D3731" s="167">
        <v>90.9</v>
      </c>
      <c r="E3731" s="167">
        <v>22.7</v>
      </c>
      <c r="F3731" s="167">
        <v>113.6</v>
      </c>
      <c r="G3731" s="140">
        <v>9</v>
      </c>
    </row>
    <row r="3732" spans="1:7" ht="28.8" x14ac:dyDescent="0.25">
      <c r="A3732" s="164" t="s">
        <v>7562</v>
      </c>
      <c r="B3732" s="165" t="s">
        <v>7563</v>
      </c>
      <c r="C3732" s="166" t="s">
        <v>379</v>
      </c>
      <c r="D3732" s="167">
        <v>91.28</v>
      </c>
      <c r="E3732" s="167">
        <v>8.34</v>
      </c>
      <c r="F3732" s="167">
        <v>99.62</v>
      </c>
      <c r="G3732" s="140">
        <v>9</v>
      </c>
    </row>
    <row r="3733" spans="1:7" ht="28.8" x14ac:dyDescent="0.25">
      <c r="A3733" s="164" t="s">
        <v>7564</v>
      </c>
      <c r="B3733" s="165" t="s">
        <v>7565</v>
      </c>
      <c r="C3733" s="166" t="s">
        <v>379</v>
      </c>
      <c r="D3733" s="167">
        <v>98.68</v>
      </c>
      <c r="E3733" s="167">
        <v>17.64</v>
      </c>
      <c r="F3733" s="167">
        <v>116.32</v>
      </c>
      <c r="G3733" s="140">
        <v>9</v>
      </c>
    </row>
    <row r="3734" spans="1:7" ht="28.8" x14ac:dyDescent="0.25">
      <c r="A3734" s="164" t="s">
        <v>7566</v>
      </c>
      <c r="B3734" s="165" t="s">
        <v>7567</v>
      </c>
      <c r="C3734" s="166" t="s">
        <v>379</v>
      </c>
      <c r="D3734" s="167">
        <v>111.62</v>
      </c>
      <c r="E3734" s="167">
        <v>17.64</v>
      </c>
      <c r="F3734" s="167">
        <v>129.26</v>
      </c>
      <c r="G3734" s="140">
        <v>9</v>
      </c>
    </row>
    <row r="3735" spans="1:7" x14ac:dyDescent="0.25">
      <c r="A3735" s="164" t="s">
        <v>7568</v>
      </c>
      <c r="B3735" s="165" t="s">
        <v>7569</v>
      </c>
      <c r="C3735" s="166"/>
      <c r="D3735" s="167"/>
      <c r="E3735" s="167"/>
      <c r="F3735" s="167"/>
      <c r="G3735" s="140">
        <v>5</v>
      </c>
    </row>
    <row r="3736" spans="1:7" x14ac:dyDescent="0.25">
      <c r="A3736" s="164" t="s">
        <v>7570</v>
      </c>
      <c r="B3736" s="165" t="s">
        <v>7571</v>
      </c>
      <c r="C3736" s="166" t="s">
        <v>437</v>
      </c>
      <c r="D3736" s="167">
        <v>44</v>
      </c>
      <c r="E3736" s="167">
        <v>10.65</v>
      </c>
      <c r="F3736" s="167">
        <v>54.65</v>
      </c>
      <c r="G3736" s="140">
        <v>9</v>
      </c>
    </row>
    <row r="3737" spans="1:7" x14ac:dyDescent="0.25">
      <c r="A3737" s="164" t="s">
        <v>280</v>
      </c>
      <c r="B3737" s="165" t="s">
        <v>7572</v>
      </c>
      <c r="C3737" s="166" t="s">
        <v>437</v>
      </c>
      <c r="D3737" s="167">
        <v>42.84</v>
      </c>
      <c r="E3737" s="167">
        <v>10.65</v>
      </c>
      <c r="F3737" s="167">
        <v>53.49</v>
      </c>
      <c r="G3737" s="140">
        <v>9</v>
      </c>
    </row>
    <row r="3738" spans="1:7" ht="28.8" x14ac:dyDescent="0.25">
      <c r="A3738" s="164" t="s">
        <v>281</v>
      </c>
      <c r="B3738" s="165" t="s">
        <v>7573</v>
      </c>
      <c r="C3738" s="166" t="s">
        <v>462</v>
      </c>
      <c r="D3738" s="167">
        <v>506.1</v>
      </c>
      <c r="E3738" s="167">
        <v>38.35</v>
      </c>
      <c r="F3738" s="167">
        <v>544.45000000000005</v>
      </c>
      <c r="G3738" s="140">
        <v>9</v>
      </c>
    </row>
    <row r="3739" spans="1:7" ht="28.8" x14ac:dyDescent="0.25">
      <c r="A3739" s="164" t="s">
        <v>7574</v>
      </c>
      <c r="B3739" s="165" t="s">
        <v>7575</v>
      </c>
      <c r="C3739" s="166" t="s">
        <v>462</v>
      </c>
      <c r="D3739" s="167">
        <v>526.85</v>
      </c>
      <c r="E3739" s="167">
        <v>38.35</v>
      </c>
      <c r="F3739" s="167">
        <v>565.20000000000005</v>
      </c>
      <c r="G3739" s="140">
        <v>9</v>
      </c>
    </row>
    <row r="3740" spans="1:7" x14ac:dyDescent="0.25">
      <c r="A3740" s="164" t="s">
        <v>7576</v>
      </c>
      <c r="B3740" s="165" t="s">
        <v>7577</v>
      </c>
      <c r="C3740" s="166" t="s">
        <v>462</v>
      </c>
      <c r="D3740" s="167">
        <v>81.61</v>
      </c>
      <c r="E3740" s="167">
        <v>276.23</v>
      </c>
      <c r="F3740" s="167">
        <v>357.84</v>
      </c>
      <c r="G3740" s="140">
        <v>9</v>
      </c>
    </row>
    <row r="3741" spans="1:7" ht="28.8" x14ac:dyDescent="0.25">
      <c r="A3741" s="164" t="s">
        <v>282</v>
      </c>
      <c r="B3741" s="165" t="s">
        <v>7578</v>
      </c>
      <c r="C3741" s="166" t="s">
        <v>462</v>
      </c>
      <c r="D3741" s="167">
        <v>712.6</v>
      </c>
      <c r="E3741" s="167">
        <v>78.239999999999995</v>
      </c>
      <c r="F3741" s="167">
        <v>790.84</v>
      </c>
      <c r="G3741" s="140">
        <v>9</v>
      </c>
    </row>
    <row r="3742" spans="1:7" ht="28.8" x14ac:dyDescent="0.25">
      <c r="A3742" s="164" t="s">
        <v>7579</v>
      </c>
      <c r="B3742" s="165" t="s">
        <v>7580</v>
      </c>
      <c r="C3742" s="166" t="s">
        <v>462</v>
      </c>
      <c r="D3742" s="167">
        <v>733.35</v>
      </c>
      <c r="E3742" s="167">
        <v>78.239999999999995</v>
      </c>
      <c r="F3742" s="167">
        <v>811.59</v>
      </c>
      <c r="G3742" s="140">
        <v>9</v>
      </c>
    </row>
    <row r="3743" spans="1:7" x14ac:dyDescent="0.25">
      <c r="A3743" s="164" t="s">
        <v>7581</v>
      </c>
      <c r="B3743" s="165" t="s">
        <v>7582</v>
      </c>
      <c r="C3743" s="166"/>
      <c r="D3743" s="167"/>
      <c r="E3743" s="167"/>
      <c r="F3743" s="167"/>
      <c r="G3743" s="140">
        <v>5</v>
      </c>
    </row>
    <row r="3744" spans="1:7" x14ac:dyDescent="0.25">
      <c r="A3744" s="164" t="s">
        <v>7583</v>
      </c>
      <c r="B3744" s="165" t="s">
        <v>7584</v>
      </c>
      <c r="C3744" s="166" t="s">
        <v>379</v>
      </c>
      <c r="D3744" s="167">
        <v>315.64</v>
      </c>
      <c r="E3744" s="167"/>
      <c r="F3744" s="167">
        <v>315.64</v>
      </c>
      <c r="G3744" s="140">
        <v>9</v>
      </c>
    </row>
    <row r="3745" spans="1:7" ht="28.8" x14ac:dyDescent="0.25">
      <c r="A3745" s="164" t="s">
        <v>7585</v>
      </c>
      <c r="B3745" s="165" t="s">
        <v>7586</v>
      </c>
      <c r="C3745" s="166" t="s">
        <v>379</v>
      </c>
      <c r="D3745" s="167">
        <v>86.22</v>
      </c>
      <c r="E3745" s="167">
        <v>9.9700000000000006</v>
      </c>
      <c r="F3745" s="167">
        <v>96.19</v>
      </c>
      <c r="G3745" s="140">
        <v>9</v>
      </c>
    </row>
    <row r="3746" spans="1:7" ht="28.8" x14ac:dyDescent="0.25">
      <c r="A3746" s="164" t="s">
        <v>7587</v>
      </c>
      <c r="B3746" s="165" t="s">
        <v>7588</v>
      </c>
      <c r="C3746" s="166" t="s">
        <v>379</v>
      </c>
      <c r="D3746" s="167">
        <v>88.89</v>
      </c>
      <c r="E3746" s="167">
        <v>9.9700000000000006</v>
      </c>
      <c r="F3746" s="167">
        <v>98.86</v>
      </c>
      <c r="G3746" s="140">
        <v>9</v>
      </c>
    </row>
    <row r="3747" spans="1:7" ht="28.8" x14ac:dyDescent="0.25">
      <c r="A3747" s="164" t="s">
        <v>7589</v>
      </c>
      <c r="B3747" s="165" t="s">
        <v>7590</v>
      </c>
      <c r="C3747" s="166" t="s">
        <v>379</v>
      </c>
      <c r="D3747" s="167">
        <v>4.6500000000000004</v>
      </c>
      <c r="E3747" s="167">
        <v>8.9</v>
      </c>
      <c r="F3747" s="167">
        <v>13.55</v>
      </c>
      <c r="G3747" s="140">
        <v>9</v>
      </c>
    </row>
    <row r="3748" spans="1:7" ht="28.8" x14ac:dyDescent="0.25">
      <c r="A3748" s="164" t="s">
        <v>7591</v>
      </c>
      <c r="B3748" s="165" t="s">
        <v>7592</v>
      </c>
      <c r="C3748" s="166" t="s">
        <v>379</v>
      </c>
      <c r="D3748" s="167">
        <v>2.02</v>
      </c>
      <c r="E3748" s="167">
        <v>8.9</v>
      </c>
      <c r="F3748" s="167">
        <v>10.92</v>
      </c>
      <c r="G3748" s="140">
        <v>9</v>
      </c>
    </row>
    <row r="3749" spans="1:7" ht="28.8" x14ac:dyDescent="0.25">
      <c r="A3749" s="164" t="s">
        <v>7593</v>
      </c>
      <c r="B3749" s="165" t="s">
        <v>7594</v>
      </c>
      <c r="C3749" s="166" t="s">
        <v>379</v>
      </c>
      <c r="D3749" s="167">
        <v>106.3</v>
      </c>
      <c r="E3749" s="167">
        <v>25.24</v>
      </c>
      <c r="F3749" s="167">
        <v>131.54</v>
      </c>
      <c r="G3749" s="140">
        <v>9</v>
      </c>
    </row>
    <row r="3750" spans="1:7" x14ac:dyDescent="0.25">
      <c r="A3750" s="164" t="s">
        <v>8544</v>
      </c>
      <c r="B3750" s="165" t="s">
        <v>8545</v>
      </c>
      <c r="C3750" s="166"/>
      <c r="D3750" s="167"/>
      <c r="E3750" s="167"/>
      <c r="F3750" s="167"/>
      <c r="G3750" s="140">
        <v>5</v>
      </c>
    </row>
    <row r="3751" spans="1:7" ht="28.8" x14ac:dyDescent="0.25">
      <c r="A3751" s="164" t="s">
        <v>8546</v>
      </c>
      <c r="B3751" s="165" t="s">
        <v>8547</v>
      </c>
      <c r="C3751" s="166" t="s">
        <v>379</v>
      </c>
      <c r="D3751" s="167">
        <v>0.2</v>
      </c>
      <c r="E3751" s="167">
        <v>0.24</v>
      </c>
      <c r="F3751" s="167">
        <v>0.44</v>
      </c>
      <c r="G3751" s="140">
        <v>9</v>
      </c>
    </row>
    <row r="3752" spans="1:7" ht="28.8" x14ac:dyDescent="0.25">
      <c r="A3752" s="164" t="s">
        <v>8548</v>
      </c>
      <c r="B3752" s="165" t="s">
        <v>8549</v>
      </c>
      <c r="C3752" s="166" t="s">
        <v>379</v>
      </c>
      <c r="D3752" s="167">
        <v>0.68</v>
      </c>
      <c r="E3752" s="167">
        <v>0.24</v>
      </c>
      <c r="F3752" s="167">
        <v>0.92</v>
      </c>
      <c r="G3752" s="140">
        <v>9</v>
      </c>
    </row>
    <row r="3753" spans="1:7" ht="28.8" x14ac:dyDescent="0.25">
      <c r="A3753" s="164" t="s">
        <v>8550</v>
      </c>
      <c r="B3753" s="165" t="s">
        <v>8551</v>
      </c>
      <c r="C3753" s="166" t="s">
        <v>886</v>
      </c>
      <c r="D3753" s="167">
        <v>32.380000000000003</v>
      </c>
      <c r="E3753" s="167">
        <v>17.21</v>
      </c>
      <c r="F3753" s="167">
        <v>49.59</v>
      </c>
      <c r="G3753" s="140">
        <v>9</v>
      </c>
    </row>
    <row r="3754" spans="1:7" ht="28.8" x14ac:dyDescent="0.25">
      <c r="A3754" s="164" t="s">
        <v>8552</v>
      </c>
      <c r="B3754" s="165" t="s">
        <v>8553</v>
      </c>
      <c r="C3754" s="166" t="s">
        <v>886</v>
      </c>
      <c r="D3754" s="167">
        <v>25.76</v>
      </c>
      <c r="E3754" s="167">
        <v>17.21</v>
      </c>
      <c r="F3754" s="167">
        <v>42.97</v>
      </c>
      <c r="G3754" s="140">
        <v>9</v>
      </c>
    </row>
    <row r="3755" spans="1:7" x14ac:dyDescent="0.25">
      <c r="A3755" s="164" t="s">
        <v>7595</v>
      </c>
      <c r="B3755" s="165" t="s">
        <v>7596</v>
      </c>
      <c r="C3755" s="166"/>
      <c r="D3755" s="167"/>
      <c r="E3755" s="167"/>
      <c r="F3755" s="167"/>
      <c r="G3755" s="140">
        <v>5</v>
      </c>
    </row>
    <row r="3756" spans="1:7" x14ac:dyDescent="0.25">
      <c r="A3756" s="164" t="s">
        <v>7597</v>
      </c>
      <c r="B3756" s="165" t="s">
        <v>7598</v>
      </c>
      <c r="C3756" s="166" t="s">
        <v>437</v>
      </c>
      <c r="D3756" s="167">
        <v>67.56</v>
      </c>
      <c r="E3756" s="167">
        <v>12.17</v>
      </c>
      <c r="F3756" s="167">
        <v>79.73</v>
      </c>
      <c r="G3756" s="140">
        <v>9</v>
      </c>
    </row>
    <row r="3757" spans="1:7" x14ac:dyDescent="0.25">
      <c r="A3757" s="164" t="s">
        <v>8554</v>
      </c>
      <c r="B3757" s="165" t="s">
        <v>8555</v>
      </c>
      <c r="C3757" s="166" t="s">
        <v>327</v>
      </c>
      <c r="D3757" s="167">
        <v>108.7</v>
      </c>
      <c r="E3757" s="167">
        <v>17.2</v>
      </c>
      <c r="F3757" s="167">
        <v>125.9</v>
      </c>
      <c r="G3757" s="140">
        <v>9</v>
      </c>
    </row>
    <row r="3758" spans="1:7" x14ac:dyDescent="0.25">
      <c r="A3758" s="164" t="s">
        <v>7599</v>
      </c>
      <c r="B3758" s="165" t="s">
        <v>7600</v>
      </c>
      <c r="C3758" s="166" t="s">
        <v>437</v>
      </c>
      <c r="D3758" s="167">
        <v>9.76</v>
      </c>
      <c r="E3758" s="167">
        <v>10.65</v>
      </c>
      <c r="F3758" s="167">
        <v>20.41</v>
      </c>
      <c r="G3758" s="140">
        <v>9</v>
      </c>
    </row>
    <row r="3759" spans="1:7" x14ac:dyDescent="0.25">
      <c r="A3759" s="164" t="s">
        <v>7601</v>
      </c>
      <c r="B3759" s="165" t="s">
        <v>7602</v>
      </c>
      <c r="C3759" s="166" t="s">
        <v>379</v>
      </c>
      <c r="D3759" s="167">
        <v>15.46</v>
      </c>
      <c r="E3759" s="167">
        <v>22.56</v>
      </c>
      <c r="F3759" s="167">
        <v>38.020000000000003</v>
      </c>
      <c r="G3759" s="140">
        <v>9</v>
      </c>
    </row>
    <row r="3760" spans="1:7" ht="28.8" x14ac:dyDescent="0.25">
      <c r="A3760" s="164" t="s">
        <v>7603</v>
      </c>
      <c r="B3760" s="165" t="s">
        <v>7604</v>
      </c>
      <c r="C3760" s="166" t="s">
        <v>379</v>
      </c>
      <c r="D3760" s="167">
        <v>9.3800000000000008</v>
      </c>
      <c r="E3760" s="167">
        <v>13.94</v>
      </c>
      <c r="F3760" s="167">
        <v>23.32</v>
      </c>
      <c r="G3760" s="140">
        <v>9</v>
      </c>
    </row>
    <row r="3761" spans="1:7" ht="28.8" x14ac:dyDescent="0.25">
      <c r="A3761" s="164" t="s">
        <v>7605</v>
      </c>
      <c r="B3761" s="165" t="s">
        <v>7606</v>
      </c>
      <c r="C3761" s="166" t="s">
        <v>379</v>
      </c>
      <c r="D3761" s="167">
        <v>9.49</v>
      </c>
      <c r="E3761" s="167">
        <v>16.14</v>
      </c>
      <c r="F3761" s="167">
        <v>25.63</v>
      </c>
      <c r="G3761" s="140">
        <v>9</v>
      </c>
    </row>
    <row r="3762" spans="1:7" ht="28.8" x14ac:dyDescent="0.25">
      <c r="A3762" s="164" t="s">
        <v>7607</v>
      </c>
      <c r="B3762" s="165" t="s">
        <v>7608</v>
      </c>
      <c r="C3762" s="166" t="s">
        <v>379</v>
      </c>
      <c r="D3762" s="167">
        <v>9.66</v>
      </c>
      <c r="E3762" s="167">
        <v>19.39</v>
      </c>
      <c r="F3762" s="167">
        <v>29.05</v>
      </c>
      <c r="G3762" s="140">
        <v>9</v>
      </c>
    </row>
    <row r="3763" spans="1:7" x14ac:dyDescent="0.25">
      <c r="A3763" s="164" t="s">
        <v>7609</v>
      </c>
      <c r="B3763" s="165" t="s">
        <v>283</v>
      </c>
      <c r="C3763" s="166"/>
      <c r="D3763" s="167"/>
      <c r="E3763" s="167"/>
      <c r="F3763" s="167"/>
      <c r="G3763" s="140">
        <v>2</v>
      </c>
    </row>
    <row r="3764" spans="1:7" x14ac:dyDescent="0.25">
      <c r="A3764" s="164" t="s">
        <v>7610</v>
      </c>
      <c r="B3764" s="165" t="s">
        <v>7611</v>
      </c>
      <c r="C3764" s="166"/>
      <c r="D3764" s="167"/>
      <c r="E3764" s="167"/>
      <c r="F3764" s="167"/>
      <c r="G3764" s="140">
        <v>5</v>
      </c>
    </row>
    <row r="3765" spans="1:7" x14ac:dyDescent="0.25">
      <c r="A3765" s="164" t="s">
        <v>284</v>
      </c>
      <c r="B3765" s="165" t="s">
        <v>7612</v>
      </c>
      <c r="C3765" s="166" t="s">
        <v>379</v>
      </c>
      <c r="D3765" s="167"/>
      <c r="E3765" s="167">
        <v>12.35</v>
      </c>
      <c r="F3765" s="167">
        <v>12.35</v>
      </c>
      <c r="G3765" s="140">
        <v>9</v>
      </c>
    </row>
    <row r="3766" spans="1:7" x14ac:dyDescent="0.25">
      <c r="A3766" s="164" t="s">
        <v>7613</v>
      </c>
      <c r="B3766" s="165" t="s">
        <v>7614</v>
      </c>
      <c r="C3766" s="166" t="s">
        <v>379</v>
      </c>
      <c r="D3766" s="167">
        <v>2.67</v>
      </c>
      <c r="E3766" s="167">
        <v>5.12</v>
      </c>
      <c r="F3766" s="167">
        <v>7.79</v>
      </c>
      <c r="G3766" s="140">
        <v>9</v>
      </c>
    </row>
    <row r="3767" spans="1:7" x14ac:dyDescent="0.25">
      <c r="A3767" s="164" t="s">
        <v>7615</v>
      </c>
      <c r="B3767" s="165" t="s">
        <v>7616</v>
      </c>
      <c r="C3767" s="166" t="s">
        <v>379</v>
      </c>
      <c r="D3767" s="167">
        <v>2.84</v>
      </c>
      <c r="E3767" s="167">
        <v>3.53</v>
      </c>
      <c r="F3767" s="167">
        <v>6.37</v>
      </c>
      <c r="G3767" s="140">
        <v>9</v>
      </c>
    </row>
    <row r="3768" spans="1:7" x14ac:dyDescent="0.25">
      <c r="A3768" s="164" t="s">
        <v>7617</v>
      </c>
      <c r="B3768" s="165" t="s">
        <v>7618</v>
      </c>
      <c r="C3768" s="166" t="s">
        <v>327</v>
      </c>
      <c r="D3768" s="167"/>
      <c r="E3768" s="167">
        <v>14.11</v>
      </c>
      <c r="F3768" s="167">
        <v>14.11</v>
      </c>
      <c r="G3768" s="140">
        <v>9</v>
      </c>
    </row>
    <row r="3769" spans="1:7" x14ac:dyDescent="0.25">
      <c r="A3769" s="164" t="s">
        <v>7619</v>
      </c>
      <c r="B3769" s="165" t="s">
        <v>7620</v>
      </c>
      <c r="C3769" s="166" t="s">
        <v>379</v>
      </c>
      <c r="D3769" s="167"/>
      <c r="E3769" s="167">
        <v>13.23</v>
      </c>
      <c r="F3769" s="167">
        <v>13.23</v>
      </c>
      <c r="G3769" s="140">
        <v>9</v>
      </c>
    </row>
    <row r="3770" spans="1:7" ht="28.8" x14ac:dyDescent="0.25">
      <c r="A3770" s="164" t="s">
        <v>7621</v>
      </c>
      <c r="B3770" s="165" t="s">
        <v>7622</v>
      </c>
      <c r="C3770" s="166" t="s">
        <v>379</v>
      </c>
      <c r="D3770" s="167">
        <v>7.55</v>
      </c>
      <c r="E3770" s="167">
        <v>5.12</v>
      </c>
      <c r="F3770" s="167">
        <v>12.67</v>
      </c>
      <c r="G3770" s="140">
        <v>9</v>
      </c>
    </row>
    <row r="3771" spans="1:7" x14ac:dyDescent="0.25">
      <c r="A3771" s="164" t="s">
        <v>7623</v>
      </c>
      <c r="B3771" s="165" t="s">
        <v>7624</v>
      </c>
      <c r="C3771" s="166" t="s">
        <v>379</v>
      </c>
      <c r="D3771" s="167">
        <v>7.16</v>
      </c>
      <c r="E3771" s="167"/>
      <c r="F3771" s="167">
        <v>7.16</v>
      </c>
      <c r="G3771" s="140">
        <v>9</v>
      </c>
    </row>
    <row r="3772" spans="1:7" x14ac:dyDescent="0.25">
      <c r="A3772" s="164" t="s">
        <v>7625</v>
      </c>
      <c r="B3772" s="165" t="s">
        <v>7626</v>
      </c>
      <c r="C3772" s="166"/>
      <c r="D3772" s="167"/>
      <c r="E3772" s="167"/>
      <c r="F3772" s="167"/>
      <c r="G3772" s="140">
        <v>5</v>
      </c>
    </row>
    <row r="3773" spans="1:7" x14ac:dyDescent="0.25">
      <c r="A3773" s="164" t="s">
        <v>7627</v>
      </c>
      <c r="B3773" s="165" t="s">
        <v>7628</v>
      </c>
      <c r="C3773" s="166" t="s">
        <v>327</v>
      </c>
      <c r="D3773" s="167"/>
      <c r="E3773" s="167">
        <v>5.29</v>
      </c>
      <c r="F3773" s="167">
        <v>5.29</v>
      </c>
      <c r="G3773" s="140">
        <v>9</v>
      </c>
    </row>
    <row r="3774" spans="1:7" x14ac:dyDescent="0.25">
      <c r="A3774" s="164" t="s">
        <v>7629</v>
      </c>
      <c r="B3774" s="165" t="s">
        <v>7630</v>
      </c>
      <c r="C3774" s="166" t="s">
        <v>327</v>
      </c>
      <c r="D3774" s="167">
        <v>26.66</v>
      </c>
      <c r="E3774" s="167">
        <v>17.64</v>
      </c>
      <c r="F3774" s="167">
        <v>44.3</v>
      </c>
      <c r="G3774" s="140">
        <v>9</v>
      </c>
    </row>
    <row r="3775" spans="1:7" x14ac:dyDescent="0.25">
      <c r="A3775" s="164" t="s">
        <v>7631</v>
      </c>
      <c r="B3775" s="165" t="s">
        <v>7632</v>
      </c>
      <c r="C3775" s="166" t="s">
        <v>462</v>
      </c>
      <c r="D3775" s="167">
        <v>194.92</v>
      </c>
      <c r="E3775" s="167"/>
      <c r="F3775" s="167">
        <v>194.92</v>
      </c>
      <c r="G3775" s="140">
        <v>9</v>
      </c>
    </row>
    <row r="3776" spans="1:7" x14ac:dyDescent="0.25">
      <c r="A3776" s="164" t="s">
        <v>7633</v>
      </c>
      <c r="B3776" s="165" t="s">
        <v>7634</v>
      </c>
      <c r="C3776" s="166" t="s">
        <v>327</v>
      </c>
      <c r="D3776" s="167"/>
      <c r="E3776" s="167">
        <v>19.559999999999999</v>
      </c>
      <c r="F3776" s="167">
        <v>19.559999999999999</v>
      </c>
      <c r="G3776" s="140">
        <v>9</v>
      </c>
    </row>
    <row r="3777" spans="1:7" ht="28.8" x14ac:dyDescent="0.25">
      <c r="A3777" s="164" t="s">
        <v>7635</v>
      </c>
      <c r="B3777" s="165" t="s">
        <v>7636</v>
      </c>
      <c r="C3777" s="166" t="s">
        <v>437</v>
      </c>
      <c r="D3777" s="167"/>
      <c r="E3777" s="167">
        <v>9.7799999999999994</v>
      </c>
      <c r="F3777" s="167">
        <v>9.7799999999999994</v>
      </c>
      <c r="G3777" s="140">
        <v>9</v>
      </c>
    </row>
    <row r="3778" spans="1:7" x14ac:dyDescent="0.25">
      <c r="A3778" s="164" t="s">
        <v>7637</v>
      </c>
      <c r="B3778" s="165" t="s">
        <v>7638</v>
      </c>
      <c r="C3778" s="166" t="s">
        <v>437</v>
      </c>
      <c r="D3778" s="167"/>
      <c r="E3778" s="167">
        <v>10.44</v>
      </c>
      <c r="F3778" s="167">
        <v>10.44</v>
      </c>
      <c r="G3778" s="140">
        <v>9</v>
      </c>
    </row>
    <row r="3779" spans="1:7" x14ac:dyDescent="0.25">
      <c r="A3779" s="164" t="s">
        <v>7639</v>
      </c>
      <c r="B3779" s="165" t="s">
        <v>7640</v>
      </c>
      <c r="C3779" s="166"/>
      <c r="D3779" s="167"/>
      <c r="E3779" s="167"/>
      <c r="F3779" s="167"/>
      <c r="G3779" s="140">
        <v>5</v>
      </c>
    </row>
    <row r="3780" spans="1:7" x14ac:dyDescent="0.25">
      <c r="A3780" s="164" t="s">
        <v>7641</v>
      </c>
      <c r="B3780" s="165" t="s">
        <v>7642</v>
      </c>
      <c r="C3780" s="166" t="s">
        <v>713</v>
      </c>
      <c r="D3780" s="167">
        <v>98.78</v>
      </c>
      <c r="E3780" s="167"/>
      <c r="F3780" s="167">
        <v>98.78</v>
      </c>
      <c r="G3780" s="140">
        <v>9</v>
      </c>
    </row>
    <row r="3781" spans="1:7" x14ac:dyDescent="0.25">
      <c r="A3781" s="164" t="s">
        <v>7643</v>
      </c>
      <c r="B3781" s="165" t="s">
        <v>7644</v>
      </c>
      <c r="C3781" s="166"/>
      <c r="D3781" s="167"/>
      <c r="E3781" s="167"/>
      <c r="F3781" s="167"/>
      <c r="G3781" s="140">
        <v>2</v>
      </c>
    </row>
    <row r="3782" spans="1:7" x14ac:dyDescent="0.25">
      <c r="A3782" s="164" t="s">
        <v>7645</v>
      </c>
      <c r="B3782" s="165" t="s">
        <v>7646</v>
      </c>
      <c r="C3782" s="166"/>
      <c r="D3782" s="167"/>
      <c r="E3782" s="167"/>
      <c r="F3782" s="167"/>
      <c r="G3782" s="140">
        <v>5</v>
      </c>
    </row>
    <row r="3783" spans="1:7" ht="28.8" x14ac:dyDescent="0.25">
      <c r="A3783" s="164" t="s">
        <v>7647</v>
      </c>
      <c r="B3783" s="165" t="s">
        <v>7648</v>
      </c>
      <c r="C3783" s="166" t="s">
        <v>640</v>
      </c>
      <c r="D3783" s="167">
        <v>103961.2</v>
      </c>
      <c r="E3783" s="167"/>
      <c r="F3783" s="167">
        <v>103961.2</v>
      </c>
      <c r="G3783" s="140">
        <v>9</v>
      </c>
    </row>
    <row r="3784" spans="1:7" ht="28.8" x14ac:dyDescent="0.25">
      <c r="A3784" s="164" t="s">
        <v>7649</v>
      </c>
      <c r="B3784" s="165" t="s">
        <v>7650</v>
      </c>
      <c r="C3784" s="166" t="s">
        <v>640</v>
      </c>
      <c r="D3784" s="167">
        <v>126100</v>
      </c>
      <c r="E3784" s="167"/>
      <c r="F3784" s="167">
        <v>126100</v>
      </c>
      <c r="G3784" s="140">
        <v>9</v>
      </c>
    </row>
    <row r="3785" spans="1:7" ht="28.8" x14ac:dyDescent="0.25">
      <c r="A3785" s="164" t="s">
        <v>7651</v>
      </c>
      <c r="B3785" s="165" t="s">
        <v>7652</v>
      </c>
      <c r="C3785" s="166" t="s">
        <v>640</v>
      </c>
      <c r="D3785" s="167">
        <v>119494.3</v>
      </c>
      <c r="E3785" s="167"/>
      <c r="F3785" s="167">
        <v>119494.3</v>
      </c>
      <c r="G3785" s="140">
        <v>9</v>
      </c>
    </row>
    <row r="3786" spans="1:7" ht="28.8" x14ac:dyDescent="0.25">
      <c r="A3786" s="164" t="s">
        <v>7653</v>
      </c>
      <c r="B3786" s="165" t="s">
        <v>7654</v>
      </c>
      <c r="C3786" s="166" t="s">
        <v>640</v>
      </c>
      <c r="D3786" s="167">
        <v>130288.3</v>
      </c>
      <c r="E3786" s="167"/>
      <c r="F3786" s="167">
        <v>130288.3</v>
      </c>
      <c r="G3786" s="140">
        <v>9</v>
      </c>
    </row>
    <row r="3787" spans="1:7" ht="28.8" x14ac:dyDescent="0.25">
      <c r="A3787" s="164" t="s">
        <v>7655</v>
      </c>
      <c r="B3787" s="165" t="s">
        <v>7656</v>
      </c>
      <c r="C3787" s="166" t="s">
        <v>640</v>
      </c>
      <c r="D3787" s="167">
        <v>135800</v>
      </c>
      <c r="E3787" s="167"/>
      <c r="F3787" s="167">
        <v>135800</v>
      </c>
      <c r="G3787" s="140">
        <v>9</v>
      </c>
    </row>
    <row r="3788" spans="1:7" x14ac:dyDescent="0.25">
      <c r="A3788" s="164" t="s">
        <v>7657</v>
      </c>
      <c r="B3788" s="165" t="s">
        <v>7658</v>
      </c>
      <c r="C3788" s="166" t="s">
        <v>379</v>
      </c>
      <c r="D3788" s="167">
        <v>1284.3900000000001</v>
      </c>
      <c r="E3788" s="167"/>
      <c r="F3788" s="167">
        <v>1284.3900000000001</v>
      </c>
      <c r="G3788" s="140">
        <v>9</v>
      </c>
    </row>
    <row r="3789" spans="1:7" x14ac:dyDescent="0.25">
      <c r="A3789" s="164" t="s">
        <v>7659</v>
      </c>
      <c r="B3789" s="165" t="s">
        <v>7660</v>
      </c>
      <c r="C3789" s="166"/>
      <c r="D3789" s="167"/>
      <c r="E3789" s="167"/>
      <c r="F3789" s="167"/>
      <c r="G3789" s="140">
        <v>5</v>
      </c>
    </row>
    <row r="3790" spans="1:7" ht="28.8" x14ac:dyDescent="0.25">
      <c r="A3790" s="164" t="s">
        <v>7661</v>
      </c>
      <c r="B3790" s="165" t="s">
        <v>7662</v>
      </c>
      <c r="C3790" s="166" t="s">
        <v>327</v>
      </c>
      <c r="D3790" s="167">
        <v>482945.29</v>
      </c>
      <c r="E3790" s="167">
        <v>26958.85</v>
      </c>
      <c r="F3790" s="167">
        <v>509904.14</v>
      </c>
      <c r="G3790" s="140">
        <v>9</v>
      </c>
    </row>
    <row r="3791" spans="1:7" ht="28.8" x14ac:dyDescent="0.25">
      <c r="A3791" s="164" t="s">
        <v>7663</v>
      </c>
      <c r="B3791" s="165" t="s">
        <v>7664</v>
      </c>
      <c r="C3791" s="166" t="s">
        <v>327</v>
      </c>
      <c r="D3791" s="167">
        <v>446379.73</v>
      </c>
      <c r="E3791" s="167">
        <v>28717.599999999999</v>
      </c>
      <c r="F3791" s="167">
        <v>475097.33</v>
      </c>
      <c r="G3791" s="140">
        <v>9</v>
      </c>
    </row>
    <row r="3792" spans="1:7" ht="28.8" x14ac:dyDescent="0.25">
      <c r="A3792" s="164" t="s">
        <v>7665</v>
      </c>
      <c r="B3792" s="165" t="s">
        <v>7666</v>
      </c>
      <c r="C3792" s="166" t="s">
        <v>327</v>
      </c>
      <c r="D3792" s="167">
        <v>728587.7</v>
      </c>
      <c r="E3792" s="167">
        <v>26109.25</v>
      </c>
      <c r="F3792" s="167">
        <v>754696.95</v>
      </c>
      <c r="G3792" s="140">
        <v>9</v>
      </c>
    </row>
    <row r="3793" spans="1:7" ht="28.8" x14ac:dyDescent="0.25">
      <c r="A3793" s="164" t="s">
        <v>7667</v>
      </c>
      <c r="B3793" s="165" t="s">
        <v>7668</v>
      </c>
      <c r="C3793" s="166" t="s">
        <v>327</v>
      </c>
      <c r="D3793" s="167">
        <v>295616.13</v>
      </c>
      <c r="E3793" s="167">
        <v>21567.08</v>
      </c>
      <c r="F3793" s="167">
        <v>317183.21000000002</v>
      </c>
      <c r="G3793" s="140">
        <v>9</v>
      </c>
    </row>
    <row r="3794" spans="1:7" ht="28.8" x14ac:dyDescent="0.25">
      <c r="A3794" s="164" t="s">
        <v>7669</v>
      </c>
      <c r="B3794" s="165" t="s">
        <v>7670</v>
      </c>
      <c r="C3794" s="166" t="s">
        <v>327</v>
      </c>
      <c r="D3794" s="167">
        <v>92307.49</v>
      </c>
      <c r="E3794" s="167">
        <v>13479.43</v>
      </c>
      <c r="F3794" s="167">
        <v>105786.92</v>
      </c>
      <c r="G3794" s="140">
        <v>9</v>
      </c>
    </row>
    <row r="3795" spans="1:7" ht="28.8" x14ac:dyDescent="0.25">
      <c r="A3795" s="164" t="s">
        <v>7671</v>
      </c>
      <c r="B3795" s="165" t="s">
        <v>7672</v>
      </c>
      <c r="C3795" s="166" t="s">
        <v>327</v>
      </c>
      <c r="D3795" s="167">
        <v>22020.240000000002</v>
      </c>
      <c r="E3795" s="167">
        <v>3190.45</v>
      </c>
      <c r="F3795" s="167">
        <v>25210.69</v>
      </c>
      <c r="G3795" s="140">
        <v>9</v>
      </c>
    </row>
    <row r="3796" spans="1:7" ht="28.8" x14ac:dyDescent="0.25">
      <c r="A3796" s="164" t="s">
        <v>7673</v>
      </c>
      <c r="B3796" s="165" t="s">
        <v>7674</v>
      </c>
      <c r="C3796" s="166" t="s">
        <v>327</v>
      </c>
      <c r="D3796" s="167">
        <v>18544.36</v>
      </c>
      <c r="E3796" s="167">
        <v>3190.45</v>
      </c>
      <c r="F3796" s="167">
        <v>21734.81</v>
      </c>
      <c r="G3796" s="140">
        <v>9</v>
      </c>
    </row>
    <row r="3797" spans="1:7" ht="28.8" x14ac:dyDescent="0.25">
      <c r="A3797" s="164" t="s">
        <v>7675</v>
      </c>
      <c r="B3797" s="165" t="s">
        <v>7676</v>
      </c>
      <c r="C3797" s="166" t="s">
        <v>327</v>
      </c>
      <c r="D3797" s="167">
        <v>60510.12</v>
      </c>
      <c r="E3797" s="167">
        <v>6970.28</v>
      </c>
      <c r="F3797" s="167">
        <v>67480.399999999994</v>
      </c>
      <c r="G3797" s="140">
        <v>9</v>
      </c>
    </row>
    <row r="3798" spans="1:7" ht="28.8" x14ac:dyDescent="0.25">
      <c r="A3798" s="164" t="s">
        <v>7677</v>
      </c>
      <c r="B3798" s="165" t="s">
        <v>7678</v>
      </c>
      <c r="C3798" s="166" t="s">
        <v>327</v>
      </c>
      <c r="D3798" s="167">
        <v>55181.59</v>
      </c>
      <c r="E3798" s="167">
        <v>8504.9</v>
      </c>
      <c r="F3798" s="167">
        <v>63686.49</v>
      </c>
      <c r="G3798" s="140">
        <v>9</v>
      </c>
    </row>
    <row r="3799" spans="1:7" ht="43.2" x14ac:dyDescent="0.25">
      <c r="A3799" s="164" t="s">
        <v>7679</v>
      </c>
      <c r="B3799" s="165" t="s">
        <v>7680</v>
      </c>
      <c r="C3799" s="166" t="s">
        <v>327</v>
      </c>
      <c r="D3799" s="167">
        <v>5468.41</v>
      </c>
      <c r="E3799" s="167">
        <v>538.55999999999995</v>
      </c>
      <c r="F3799" s="167">
        <v>6006.97</v>
      </c>
      <c r="G3799" s="140">
        <v>9</v>
      </c>
    </row>
    <row r="3800" spans="1:7" ht="43.2" x14ac:dyDescent="0.25">
      <c r="A3800" s="164" t="s">
        <v>7681</v>
      </c>
      <c r="B3800" s="165" t="s">
        <v>7682</v>
      </c>
      <c r="C3800" s="166" t="s">
        <v>327</v>
      </c>
      <c r="D3800" s="167">
        <v>6039.18</v>
      </c>
      <c r="E3800" s="167">
        <v>673.2</v>
      </c>
      <c r="F3800" s="167">
        <v>6712.38</v>
      </c>
      <c r="G3800" s="140">
        <v>9</v>
      </c>
    </row>
    <row r="3801" spans="1:7" ht="43.2" x14ac:dyDescent="0.25">
      <c r="A3801" s="164" t="s">
        <v>7683</v>
      </c>
      <c r="B3801" s="165" t="s">
        <v>7684</v>
      </c>
      <c r="C3801" s="166" t="s">
        <v>327</v>
      </c>
      <c r="D3801" s="167">
        <v>7491.04</v>
      </c>
      <c r="E3801" s="167">
        <v>807.84</v>
      </c>
      <c r="F3801" s="167">
        <v>8298.8799999999992</v>
      </c>
      <c r="G3801" s="140">
        <v>9</v>
      </c>
    </row>
    <row r="3802" spans="1:7" ht="43.2" x14ac:dyDescent="0.25">
      <c r="A3802" s="164" t="s">
        <v>7685</v>
      </c>
      <c r="B3802" s="165" t="s">
        <v>7686</v>
      </c>
      <c r="C3802" s="166" t="s">
        <v>327</v>
      </c>
      <c r="D3802" s="167">
        <v>7333.64</v>
      </c>
      <c r="E3802" s="167">
        <v>875.16</v>
      </c>
      <c r="F3802" s="167">
        <v>8208.7999999999993</v>
      </c>
      <c r="G3802" s="140">
        <v>9</v>
      </c>
    </row>
    <row r="3803" spans="1:7" ht="28.8" x14ac:dyDescent="0.25">
      <c r="A3803" s="164" t="s">
        <v>7687</v>
      </c>
      <c r="B3803" s="165" t="s">
        <v>7688</v>
      </c>
      <c r="C3803" s="166" t="s">
        <v>327</v>
      </c>
      <c r="D3803" s="167">
        <v>5342.76</v>
      </c>
      <c r="E3803" s="167">
        <v>421.56</v>
      </c>
      <c r="F3803" s="167">
        <v>5764.32</v>
      </c>
      <c r="G3803" s="140">
        <v>9</v>
      </c>
    </row>
    <row r="3804" spans="1:7" ht="28.8" x14ac:dyDescent="0.25">
      <c r="A3804" s="164" t="s">
        <v>7689</v>
      </c>
      <c r="B3804" s="165" t="s">
        <v>7690</v>
      </c>
      <c r="C3804" s="166" t="s">
        <v>327</v>
      </c>
      <c r="D3804" s="167">
        <v>5333.8</v>
      </c>
      <c r="E3804" s="167">
        <v>421.56</v>
      </c>
      <c r="F3804" s="167">
        <v>5755.36</v>
      </c>
      <c r="G3804" s="140">
        <v>9</v>
      </c>
    </row>
    <row r="3805" spans="1:7" ht="28.8" x14ac:dyDescent="0.25">
      <c r="A3805" s="164" t="s">
        <v>7691</v>
      </c>
      <c r="B3805" s="165" t="s">
        <v>7692</v>
      </c>
      <c r="C3805" s="166" t="s">
        <v>327</v>
      </c>
      <c r="D3805" s="167">
        <v>6011.31</v>
      </c>
      <c r="E3805" s="167">
        <v>421.56</v>
      </c>
      <c r="F3805" s="167">
        <v>6432.87</v>
      </c>
      <c r="G3805" s="140">
        <v>9</v>
      </c>
    </row>
    <row r="3806" spans="1:7" x14ac:dyDescent="0.25">
      <c r="A3806" s="164" t="s">
        <v>7693</v>
      </c>
      <c r="B3806" s="165" t="s">
        <v>7694</v>
      </c>
      <c r="C3806" s="166" t="s">
        <v>437</v>
      </c>
      <c r="D3806" s="167">
        <v>12.87</v>
      </c>
      <c r="E3806" s="167">
        <v>11.7</v>
      </c>
      <c r="F3806" s="167">
        <v>24.57</v>
      </c>
      <c r="G3806" s="140">
        <v>9</v>
      </c>
    </row>
    <row r="3807" spans="1:7" x14ac:dyDescent="0.25">
      <c r="A3807" s="164" t="s">
        <v>7695</v>
      </c>
      <c r="B3807" s="165" t="s">
        <v>7696</v>
      </c>
      <c r="C3807" s="166" t="s">
        <v>437</v>
      </c>
      <c r="D3807" s="167">
        <v>17.829999999999998</v>
      </c>
      <c r="E3807" s="167">
        <v>11.7</v>
      </c>
      <c r="F3807" s="167">
        <v>29.53</v>
      </c>
      <c r="G3807" s="140">
        <v>9</v>
      </c>
    </row>
    <row r="3808" spans="1:7" x14ac:dyDescent="0.25">
      <c r="A3808" s="164" t="s">
        <v>7697</v>
      </c>
      <c r="B3808" s="165" t="s">
        <v>7698</v>
      </c>
      <c r="C3808" s="166" t="s">
        <v>437</v>
      </c>
      <c r="D3808" s="167">
        <v>23.16</v>
      </c>
      <c r="E3808" s="167">
        <v>11.7</v>
      </c>
      <c r="F3808" s="167">
        <v>34.86</v>
      </c>
      <c r="G3808" s="140">
        <v>9</v>
      </c>
    </row>
    <row r="3809" spans="1:7" x14ac:dyDescent="0.25">
      <c r="A3809" s="164" t="s">
        <v>7699</v>
      </c>
      <c r="B3809" s="165" t="s">
        <v>7700</v>
      </c>
      <c r="C3809" s="166" t="s">
        <v>379</v>
      </c>
      <c r="D3809" s="167">
        <v>92.71</v>
      </c>
      <c r="E3809" s="167">
        <v>84.15</v>
      </c>
      <c r="F3809" s="167">
        <v>176.86</v>
      </c>
      <c r="G3809" s="140">
        <v>9</v>
      </c>
    </row>
    <row r="3810" spans="1:7" ht="28.8" x14ac:dyDescent="0.25">
      <c r="A3810" s="164" t="s">
        <v>7701</v>
      </c>
      <c r="B3810" s="165" t="s">
        <v>7702</v>
      </c>
      <c r="C3810" s="166" t="s">
        <v>379</v>
      </c>
      <c r="D3810" s="167">
        <v>6121.81</v>
      </c>
      <c r="E3810" s="167"/>
      <c r="F3810" s="167">
        <v>6121.81</v>
      </c>
      <c r="G3810" s="140">
        <v>9</v>
      </c>
    </row>
    <row r="3811" spans="1:7" x14ac:dyDescent="0.25">
      <c r="A3811" s="164" t="s">
        <v>7703</v>
      </c>
      <c r="B3811" s="165" t="s">
        <v>7704</v>
      </c>
      <c r="C3811" s="166" t="s">
        <v>379</v>
      </c>
      <c r="D3811" s="167">
        <v>2142.64</v>
      </c>
      <c r="E3811" s="167">
        <v>109.3</v>
      </c>
      <c r="F3811" s="167">
        <v>2251.94</v>
      </c>
      <c r="G3811" s="140">
        <v>9</v>
      </c>
    </row>
    <row r="3812" spans="1:7" x14ac:dyDescent="0.25">
      <c r="A3812" s="164" t="s">
        <v>7705</v>
      </c>
      <c r="B3812" s="165" t="s">
        <v>7706</v>
      </c>
      <c r="C3812" s="166" t="s">
        <v>379</v>
      </c>
      <c r="D3812" s="167">
        <v>1697.71</v>
      </c>
      <c r="E3812" s="167">
        <v>84.46</v>
      </c>
      <c r="F3812" s="167">
        <v>1782.17</v>
      </c>
      <c r="G3812" s="140">
        <v>9</v>
      </c>
    </row>
    <row r="3813" spans="1:7" x14ac:dyDescent="0.25">
      <c r="A3813" s="164" t="s">
        <v>7707</v>
      </c>
      <c r="B3813" s="165" t="s">
        <v>7708</v>
      </c>
      <c r="C3813" s="166" t="s">
        <v>379</v>
      </c>
      <c r="D3813" s="167">
        <v>1411.8</v>
      </c>
      <c r="E3813" s="167">
        <v>74.52</v>
      </c>
      <c r="F3813" s="167">
        <v>1486.32</v>
      </c>
      <c r="G3813" s="140">
        <v>9</v>
      </c>
    </row>
    <row r="3814" spans="1:7" x14ac:dyDescent="0.25">
      <c r="A3814" s="164" t="s">
        <v>7709</v>
      </c>
      <c r="B3814" s="165" t="s">
        <v>7710</v>
      </c>
      <c r="C3814" s="166" t="s">
        <v>327</v>
      </c>
      <c r="D3814" s="167"/>
      <c r="E3814" s="167">
        <v>317.8</v>
      </c>
      <c r="F3814" s="167">
        <v>317.8</v>
      </c>
      <c r="G3814" s="140">
        <v>9</v>
      </c>
    </row>
    <row r="3815" spans="1:7" ht="28.8" x14ac:dyDescent="0.25">
      <c r="A3815" s="164" t="s">
        <v>7711</v>
      </c>
      <c r="B3815" s="165" t="s">
        <v>7712</v>
      </c>
      <c r="C3815" s="166" t="s">
        <v>327</v>
      </c>
      <c r="D3815" s="167">
        <v>8086.07</v>
      </c>
      <c r="E3815" s="167">
        <v>1346.4</v>
      </c>
      <c r="F3815" s="167">
        <v>9432.4699999999993</v>
      </c>
      <c r="G3815" s="140">
        <v>9</v>
      </c>
    </row>
    <row r="3816" spans="1:7" x14ac:dyDescent="0.25">
      <c r="A3816" s="164" t="s">
        <v>7713</v>
      </c>
      <c r="B3816" s="165" t="s">
        <v>7714</v>
      </c>
      <c r="C3816" s="166" t="s">
        <v>327</v>
      </c>
      <c r="D3816" s="167">
        <v>173.44</v>
      </c>
      <c r="E3816" s="167">
        <v>39.74</v>
      </c>
      <c r="F3816" s="167">
        <v>213.18</v>
      </c>
      <c r="G3816" s="140">
        <v>9</v>
      </c>
    </row>
    <row r="3817" spans="1:7" ht="28.8" x14ac:dyDescent="0.25">
      <c r="A3817" s="164" t="s">
        <v>7715</v>
      </c>
      <c r="B3817" s="165" t="s">
        <v>7716</v>
      </c>
      <c r="C3817" s="166" t="s">
        <v>327</v>
      </c>
      <c r="D3817" s="167">
        <v>1220.6600000000001</v>
      </c>
      <c r="E3817" s="167">
        <v>114.26</v>
      </c>
      <c r="F3817" s="167">
        <v>1334.92</v>
      </c>
      <c r="G3817" s="140">
        <v>9</v>
      </c>
    </row>
    <row r="3818" spans="1:7" x14ac:dyDescent="0.25">
      <c r="A3818" s="164" t="s">
        <v>7717</v>
      </c>
      <c r="B3818" s="165" t="s">
        <v>7718</v>
      </c>
      <c r="C3818" s="166" t="s">
        <v>379</v>
      </c>
      <c r="D3818" s="167">
        <v>4058.1</v>
      </c>
      <c r="E3818" s="167">
        <v>173.88</v>
      </c>
      <c r="F3818" s="167">
        <v>4231.9799999999996</v>
      </c>
      <c r="G3818" s="140">
        <v>9</v>
      </c>
    </row>
    <row r="3819" spans="1:7" x14ac:dyDescent="0.25">
      <c r="A3819" s="164" t="s">
        <v>7719</v>
      </c>
      <c r="B3819" s="165" t="s">
        <v>7720</v>
      </c>
      <c r="C3819" s="166" t="s">
        <v>437</v>
      </c>
      <c r="D3819" s="167">
        <v>4381.67</v>
      </c>
      <c r="E3819" s="167">
        <v>43.37</v>
      </c>
      <c r="F3819" s="167">
        <v>4425.04</v>
      </c>
      <c r="G3819" s="140">
        <v>9</v>
      </c>
    </row>
    <row r="3820" spans="1:7" x14ac:dyDescent="0.25">
      <c r="A3820" s="164" t="s">
        <v>7721</v>
      </c>
      <c r="B3820" s="165" t="s">
        <v>7722</v>
      </c>
      <c r="C3820" s="166" t="s">
        <v>327</v>
      </c>
      <c r="D3820" s="167">
        <v>84.65</v>
      </c>
      <c r="E3820" s="167">
        <v>39.74</v>
      </c>
      <c r="F3820" s="167">
        <v>124.39</v>
      </c>
      <c r="G3820" s="140">
        <v>9</v>
      </c>
    </row>
    <row r="3821" spans="1:7" x14ac:dyDescent="0.25">
      <c r="A3821" s="164" t="s">
        <v>7723</v>
      </c>
      <c r="B3821" s="165" t="s">
        <v>7724</v>
      </c>
      <c r="C3821" s="166" t="s">
        <v>327</v>
      </c>
      <c r="D3821" s="167">
        <v>107.95</v>
      </c>
      <c r="E3821" s="167">
        <v>39.74</v>
      </c>
      <c r="F3821" s="167">
        <v>147.69</v>
      </c>
      <c r="G3821" s="140">
        <v>9</v>
      </c>
    </row>
    <row r="3822" spans="1:7" x14ac:dyDescent="0.25">
      <c r="A3822" s="164" t="s">
        <v>7725</v>
      </c>
      <c r="B3822" s="165" t="s">
        <v>7726</v>
      </c>
      <c r="C3822" s="166" t="s">
        <v>327</v>
      </c>
      <c r="D3822" s="167">
        <v>349.13</v>
      </c>
      <c r="E3822" s="167">
        <v>39.74</v>
      </c>
      <c r="F3822" s="167">
        <v>388.87</v>
      </c>
      <c r="G3822" s="140">
        <v>9</v>
      </c>
    </row>
    <row r="3823" spans="1:7" x14ac:dyDescent="0.25">
      <c r="A3823" s="164" t="s">
        <v>7727</v>
      </c>
      <c r="B3823" s="165" t="s">
        <v>7728</v>
      </c>
      <c r="C3823" s="166" t="s">
        <v>327</v>
      </c>
      <c r="D3823" s="167">
        <v>273.43</v>
      </c>
      <c r="E3823" s="167">
        <v>39.74</v>
      </c>
      <c r="F3823" s="167">
        <v>313.17</v>
      </c>
      <c r="G3823" s="140">
        <v>9</v>
      </c>
    </row>
    <row r="3824" spans="1:7" ht="28.8" x14ac:dyDescent="0.25">
      <c r="A3824" s="164" t="s">
        <v>7729</v>
      </c>
      <c r="B3824" s="165" t="s">
        <v>7730</v>
      </c>
      <c r="C3824" s="166" t="s">
        <v>379</v>
      </c>
      <c r="D3824" s="167">
        <v>2734.17</v>
      </c>
      <c r="E3824" s="167">
        <v>243.44</v>
      </c>
      <c r="F3824" s="167">
        <v>2977.61</v>
      </c>
      <c r="G3824" s="140">
        <v>9</v>
      </c>
    </row>
    <row r="3825" spans="1:7" ht="28.8" x14ac:dyDescent="0.25">
      <c r="A3825" s="164" t="s">
        <v>7731</v>
      </c>
      <c r="B3825" s="165" t="s">
        <v>7732</v>
      </c>
      <c r="C3825" s="166" t="s">
        <v>379</v>
      </c>
      <c r="D3825" s="167">
        <v>2031.97</v>
      </c>
      <c r="E3825" s="167">
        <v>99.36</v>
      </c>
      <c r="F3825" s="167">
        <v>2131.33</v>
      </c>
      <c r="G3825" s="140">
        <v>9</v>
      </c>
    </row>
    <row r="3826" spans="1:7" ht="28.8" x14ac:dyDescent="0.25">
      <c r="A3826" s="164" t="s">
        <v>7733</v>
      </c>
      <c r="B3826" s="165" t="s">
        <v>7734</v>
      </c>
      <c r="C3826" s="166" t="s">
        <v>379</v>
      </c>
      <c r="D3826" s="167">
        <v>1679.27</v>
      </c>
      <c r="E3826" s="167">
        <v>49.68</v>
      </c>
      <c r="F3826" s="167">
        <v>1728.95</v>
      </c>
      <c r="G3826" s="140">
        <v>9</v>
      </c>
    </row>
    <row r="3827" spans="1:7" x14ac:dyDescent="0.25">
      <c r="A3827" s="164" t="s">
        <v>7735</v>
      </c>
      <c r="B3827" s="165" t="s">
        <v>7736</v>
      </c>
      <c r="C3827" s="166" t="s">
        <v>379</v>
      </c>
      <c r="D3827" s="167">
        <v>1543.21</v>
      </c>
      <c r="E3827" s="167">
        <v>109.3</v>
      </c>
      <c r="F3827" s="167">
        <v>1652.51</v>
      </c>
      <c r="G3827" s="140">
        <v>9</v>
      </c>
    </row>
    <row r="3828" spans="1:7" x14ac:dyDescent="0.25">
      <c r="A3828" s="164" t="s">
        <v>7737</v>
      </c>
      <c r="B3828" s="165" t="s">
        <v>7738</v>
      </c>
      <c r="C3828" s="166" t="s">
        <v>379</v>
      </c>
      <c r="D3828" s="167">
        <v>1990.27</v>
      </c>
      <c r="E3828" s="167">
        <v>144.08000000000001</v>
      </c>
      <c r="F3828" s="167">
        <v>2134.35</v>
      </c>
      <c r="G3828" s="140">
        <v>9</v>
      </c>
    </row>
    <row r="3829" spans="1:7" x14ac:dyDescent="0.25">
      <c r="A3829" s="164" t="s">
        <v>7739</v>
      </c>
      <c r="B3829" s="165" t="s">
        <v>7740</v>
      </c>
      <c r="C3829" s="166" t="s">
        <v>379</v>
      </c>
      <c r="D3829" s="167">
        <v>3282.01</v>
      </c>
      <c r="E3829" s="167">
        <v>238.46</v>
      </c>
      <c r="F3829" s="167">
        <v>3520.47</v>
      </c>
      <c r="G3829" s="140">
        <v>9</v>
      </c>
    </row>
    <row r="3830" spans="1:7" ht="28.8" x14ac:dyDescent="0.25">
      <c r="A3830" s="164" t="s">
        <v>7741</v>
      </c>
      <c r="B3830" s="165" t="s">
        <v>7742</v>
      </c>
      <c r="C3830" s="166" t="s">
        <v>379</v>
      </c>
      <c r="D3830" s="167">
        <v>2469.67</v>
      </c>
      <c r="E3830" s="167">
        <v>178.84</v>
      </c>
      <c r="F3830" s="167">
        <v>2648.51</v>
      </c>
      <c r="G3830" s="140">
        <v>9</v>
      </c>
    </row>
    <row r="3831" spans="1:7" ht="28.8" x14ac:dyDescent="0.25">
      <c r="A3831" s="164" t="s">
        <v>7743</v>
      </c>
      <c r="B3831" s="165" t="s">
        <v>7744</v>
      </c>
      <c r="C3831" s="166" t="s">
        <v>379</v>
      </c>
      <c r="D3831" s="167">
        <v>1787.99</v>
      </c>
      <c r="E3831" s="167">
        <v>124.2</v>
      </c>
      <c r="F3831" s="167">
        <v>1912.19</v>
      </c>
      <c r="G3831" s="140">
        <v>9</v>
      </c>
    </row>
    <row r="3832" spans="1:7" ht="28.8" x14ac:dyDescent="0.25">
      <c r="A3832" s="164" t="s">
        <v>7745</v>
      </c>
      <c r="B3832" s="165" t="s">
        <v>7746</v>
      </c>
      <c r="C3832" s="166" t="s">
        <v>379</v>
      </c>
      <c r="D3832" s="167">
        <v>1494.13</v>
      </c>
      <c r="E3832" s="167">
        <v>99.36</v>
      </c>
      <c r="F3832" s="167">
        <v>1593.49</v>
      </c>
      <c r="G3832" s="140">
        <v>9</v>
      </c>
    </row>
    <row r="3833" spans="1:7" ht="28.8" x14ac:dyDescent="0.25">
      <c r="A3833" s="164" t="s">
        <v>7747</v>
      </c>
      <c r="B3833" s="165" t="s">
        <v>7748</v>
      </c>
      <c r="C3833" s="166" t="s">
        <v>379</v>
      </c>
      <c r="D3833" s="167">
        <v>1313.49</v>
      </c>
      <c r="E3833" s="167">
        <v>84.46</v>
      </c>
      <c r="F3833" s="167">
        <v>1397.95</v>
      </c>
      <c r="G3833" s="140">
        <v>9</v>
      </c>
    </row>
    <row r="3834" spans="1:7" ht="28.8" x14ac:dyDescent="0.25">
      <c r="A3834" s="164" t="s">
        <v>7749</v>
      </c>
      <c r="B3834" s="165" t="s">
        <v>7750</v>
      </c>
      <c r="C3834" s="166" t="s">
        <v>379</v>
      </c>
      <c r="D3834" s="167">
        <v>1150.18</v>
      </c>
      <c r="E3834" s="167">
        <v>74.52</v>
      </c>
      <c r="F3834" s="167">
        <v>1224.7</v>
      </c>
      <c r="G3834" s="140">
        <v>9</v>
      </c>
    </row>
    <row r="3835" spans="1:7" x14ac:dyDescent="0.25">
      <c r="A3835" s="164" t="s">
        <v>7751</v>
      </c>
      <c r="B3835" s="165" t="s">
        <v>7752</v>
      </c>
      <c r="C3835" s="166" t="s">
        <v>379</v>
      </c>
      <c r="D3835" s="167">
        <v>1551.69</v>
      </c>
      <c r="E3835" s="167">
        <v>99.36</v>
      </c>
      <c r="F3835" s="167">
        <v>1651.05</v>
      </c>
      <c r="G3835" s="140">
        <v>9</v>
      </c>
    </row>
    <row r="3836" spans="1:7" x14ac:dyDescent="0.25">
      <c r="A3836" s="164" t="s">
        <v>7753</v>
      </c>
      <c r="B3836" s="165" t="s">
        <v>7754</v>
      </c>
      <c r="C3836" s="166" t="s">
        <v>379</v>
      </c>
      <c r="D3836" s="167">
        <v>1078.8499999999999</v>
      </c>
      <c r="E3836" s="167">
        <v>59.62</v>
      </c>
      <c r="F3836" s="167">
        <v>1138.47</v>
      </c>
      <c r="G3836" s="140">
        <v>9</v>
      </c>
    </row>
    <row r="3837" spans="1:7" x14ac:dyDescent="0.25">
      <c r="A3837" s="164" t="s">
        <v>7755</v>
      </c>
      <c r="B3837" s="165" t="s">
        <v>7756</v>
      </c>
      <c r="C3837" s="166" t="s">
        <v>327</v>
      </c>
      <c r="D3837" s="167">
        <v>192.01</v>
      </c>
      <c r="E3837" s="167">
        <v>44.72</v>
      </c>
      <c r="F3837" s="167">
        <v>236.73</v>
      </c>
      <c r="G3837" s="140">
        <v>9</v>
      </c>
    </row>
    <row r="3838" spans="1:7" x14ac:dyDescent="0.25">
      <c r="A3838" s="164" t="s">
        <v>7757</v>
      </c>
      <c r="B3838" s="165" t="s">
        <v>7758</v>
      </c>
      <c r="C3838" s="166" t="s">
        <v>327</v>
      </c>
      <c r="D3838" s="167">
        <v>297.39</v>
      </c>
      <c r="E3838" s="167">
        <v>59.62</v>
      </c>
      <c r="F3838" s="167">
        <v>357.01</v>
      </c>
      <c r="G3838" s="140">
        <v>9</v>
      </c>
    </row>
    <row r="3839" spans="1:7" x14ac:dyDescent="0.25">
      <c r="A3839" s="164" t="s">
        <v>7759</v>
      </c>
      <c r="B3839" s="165" t="s">
        <v>7760</v>
      </c>
      <c r="C3839" s="166"/>
      <c r="D3839" s="167"/>
      <c r="E3839" s="167"/>
      <c r="F3839" s="167"/>
      <c r="G3839" s="140">
        <v>5</v>
      </c>
    </row>
    <row r="3840" spans="1:7" ht="28.8" x14ac:dyDescent="0.25">
      <c r="A3840" s="164" t="s">
        <v>7761</v>
      </c>
      <c r="B3840" s="165" t="s">
        <v>7762</v>
      </c>
      <c r="C3840" s="166" t="s">
        <v>327</v>
      </c>
      <c r="D3840" s="167">
        <v>7091.33</v>
      </c>
      <c r="E3840" s="167">
        <v>2019.6</v>
      </c>
      <c r="F3840" s="167">
        <v>9110.93</v>
      </c>
      <c r="G3840" s="140">
        <v>9</v>
      </c>
    </row>
    <row r="3841" spans="1:7" ht="28.8" x14ac:dyDescent="0.25">
      <c r="A3841" s="164" t="s">
        <v>7763</v>
      </c>
      <c r="B3841" s="165" t="s">
        <v>7764</v>
      </c>
      <c r="C3841" s="166" t="s">
        <v>327</v>
      </c>
      <c r="D3841" s="167">
        <v>21837.39</v>
      </c>
      <c r="E3841" s="167">
        <v>4712.3999999999996</v>
      </c>
      <c r="F3841" s="167">
        <v>26549.79</v>
      </c>
      <c r="G3841" s="140">
        <v>9</v>
      </c>
    </row>
    <row r="3842" spans="1:7" ht="28.8" x14ac:dyDescent="0.25">
      <c r="A3842" s="164" t="s">
        <v>7765</v>
      </c>
      <c r="B3842" s="165" t="s">
        <v>7766</v>
      </c>
      <c r="C3842" s="166" t="s">
        <v>327</v>
      </c>
      <c r="D3842" s="167">
        <v>10164.209999999999</v>
      </c>
      <c r="E3842" s="167">
        <v>260.22000000000003</v>
      </c>
      <c r="F3842" s="167">
        <v>10424.43</v>
      </c>
      <c r="G3842" s="140">
        <v>9</v>
      </c>
    </row>
    <row r="3843" spans="1:7" ht="28.8" x14ac:dyDescent="0.25">
      <c r="A3843" s="164" t="s">
        <v>7767</v>
      </c>
      <c r="B3843" s="165" t="s">
        <v>7768</v>
      </c>
      <c r="C3843" s="166" t="s">
        <v>327</v>
      </c>
      <c r="D3843" s="167">
        <v>9023.02</v>
      </c>
      <c r="E3843" s="167">
        <v>260.22000000000003</v>
      </c>
      <c r="F3843" s="167">
        <v>9283.24</v>
      </c>
      <c r="G3843" s="140">
        <v>9</v>
      </c>
    </row>
    <row r="3844" spans="1:7" ht="28.8" x14ac:dyDescent="0.25">
      <c r="A3844" s="164" t="s">
        <v>7769</v>
      </c>
      <c r="B3844" s="165" t="s">
        <v>7770</v>
      </c>
      <c r="C3844" s="166" t="s">
        <v>327</v>
      </c>
      <c r="D3844" s="167">
        <v>4942.5600000000004</v>
      </c>
      <c r="E3844" s="167">
        <v>260.22000000000003</v>
      </c>
      <c r="F3844" s="167">
        <v>5202.78</v>
      </c>
      <c r="G3844" s="140">
        <v>9</v>
      </c>
    </row>
    <row r="3845" spans="1:7" ht="28.8" x14ac:dyDescent="0.25">
      <c r="A3845" s="164" t="s">
        <v>7771</v>
      </c>
      <c r="B3845" s="165" t="s">
        <v>7772</v>
      </c>
      <c r="C3845" s="166" t="s">
        <v>327</v>
      </c>
      <c r="D3845" s="167">
        <v>4005.15</v>
      </c>
      <c r="E3845" s="167">
        <v>260.22000000000003</v>
      </c>
      <c r="F3845" s="167">
        <v>4265.37</v>
      </c>
      <c r="G3845" s="140">
        <v>9</v>
      </c>
    </row>
    <row r="3846" spans="1:7" ht="28.8" x14ac:dyDescent="0.25">
      <c r="A3846" s="164" t="s">
        <v>7773</v>
      </c>
      <c r="B3846" s="165" t="s">
        <v>7774</v>
      </c>
      <c r="C3846" s="166" t="s">
        <v>327</v>
      </c>
      <c r="D3846" s="167">
        <v>16987.990000000002</v>
      </c>
      <c r="E3846" s="167">
        <v>610.1</v>
      </c>
      <c r="F3846" s="167">
        <v>17598.09</v>
      </c>
      <c r="G3846" s="140">
        <v>9</v>
      </c>
    </row>
    <row r="3847" spans="1:7" x14ac:dyDescent="0.25">
      <c r="A3847" s="164" t="s">
        <v>7775</v>
      </c>
      <c r="B3847" s="165" t="s">
        <v>7776</v>
      </c>
      <c r="C3847" s="166"/>
      <c r="D3847" s="167"/>
      <c r="E3847" s="167"/>
      <c r="F3847" s="167"/>
      <c r="G3847" s="140">
        <v>5</v>
      </c>
    </row>
    <row r="3848" spans="1:7" ht="28.8" x14ac:dyDescent="0.25">
      <c r="A3848" s="164" t="s">
        <v>7777</v>
      </c>
      <c r="B3848" s="165" t="s">
        <v>7778</v>
      </c>
      <c r="C3848" s="166" t="s">
        <v>327</v>
      </c>
      <c r="D3848" s="167">
        <v>176.44</v>
      </c>
      <c r="E3848" s="167">
        <v>2.17</v>
      </c>
      <c r="F3848" s="167">
        <v>178.61</v>
      </c>
      <c r="G3848" s="140">
        <v>9</v>
      </c>
    </row>
    <row r="3849" spans="1:7" x14ac:dyDescent="0.25">
      <c r="A3849" s="164" t="s">
        <v>7779</v>
      </c>
      <c r="B3849" s="165" t="s">
        <v>7780</v>
      </c>
      <c r="C3849" s="166" t="s">
        <v>327</v>
      </c>
      <c r="D3849" s="167">
        <v>11.05</v>
      </c>
      <c r="E3849" s="167">
        <v>13.01</v>
      </c>
      <c r="F3849" s="167">
        <v>24.06</v>
      </c>
      <c r="G3849" s="140">
        <v>9</v>
      </c>
    </row>
    <row r="3850" spans="1:7" ht="28.8" x14ac:dyDescent="0.25">
      <c r="A3850" s="164" t="s">
        <v>7781</v>
      </c>
      <c r="B3850" s="165" t="s">
        <v>7782</v>
      </c>
      <c r="C3850" s="166" t="s">
        <v>327</v>
      </c>
      <c r="D3850" s="167">
        <v>239.56</v>
      </c>
      <c r="E3850" s="167">
        <v>2.17</v>
      </c>
      <c r="F3850" s="167">
        <v>241.73</v>
      </c>
      <c r="G3850" s="140">
        <v>9</v>
      </c>
    </row>
    <row r="3851" spans="1:7" ht="28.8" x14ac:dyDescent="0.25">
      <c r="A3851" s="164" t="s">
        <v>7783</v>
      </c>
      <c r="B3851" s="165" t="s">
        <v>7784</v>
      </c>
      <c r="C3851" s="166" t="s">
        <v>327</v>
      </c>
      <c r="D3851" s="167">
        <v>1670.34</v>
      </c>
      <c r="E3851" s="167">
        <v>13.24</v>
      </c>
      <c r="F3851" s="167">
        <v>1683.58</v>
      </c>
      <c r="G3851" s="140">
        <v>9</v>
      </c>
    </row>
    <row r="3852" spans="1:7" ht="28.8" x14ac:dyDescent="0.25">
      <c r="A3852" s="164" t="s">
        <v>7785</v>
      </c>
      <c r="B3852" s="165" t="s">
        <v>7786</v>
      </c>
      <c r="C3852" s="166" t="s">
        <v>327</v>
      </c>
      <c r="D3852" s="167">
        <v>2384.31</v>
      </c>
      <c r="E3852" s="167">
        <v>19.86</v>
      </c>
      <c r="F3852" s="167">
        <v>2404.17</v>
      </c>
      <c r="G3852" s="140">
        <v>9</v>
      </c>
    </row>
    <row r="3853" spans="1:7" x14ac:dyDescent="0.25">
      <c r="A3853" s="164" t="s">
        <v>7787</v>
      </c>
      <c r="B3853" s="165" t="s">
        <v>7788</v>
      </c>
      <c r="C3853" s="166" t="s">
        <v>327</v>
      </c>
      <c r="D3853" s="167">
        <v>1039.72</v>
      </c>
      <c r="E3853" s="167">
        <v>15.45</v>
      </c>
      <c r="F3853" s="167">
        <v>1055.17</v>
      </c>
      <c r="G3853" s="140">
        <v>9</v>
      </c>
    </row>
    <row r="3854" spans="1:7" ht="28.8" x14ac:dyDescent="0.25">
      <c r="A3854" s="164" t="s">
        <v>7789</v>
      </c>
      <c r="B3854" s="165" t="s">
        <v>7790</v>
      </c>
      <c r="C3854" s="166" t="s">
        <v>327</v>
      </c>
      <c r="D3854" s="167">
        <v>2803.97</v>
      </c>
      <c r="E3854" s="167">
        <v>19.86</v>
      </c>
      <c r="F3854" s="167">
        <v>2823.83</v>
      </c>
      <c r="G3854" s="140">
        <v>9</v>
      </c>
    </row>
    <row r="3855" spans="1:7" x14ac:dyDescent="0.25">
      <c r="A3855" s="164" t="s">
        <v>7791</v>
      </c>
      <c r="B3855" s="165" t="s">
        <v>7792</v>
      </c>
      <c r="C3855" s="166" t="s">
        <v>327</v>
      </c>
      <c r="D3855" s="167">
        <v>341.13</v>
      </c>
      <c r="E3855" s="167">
        <v>19.86</v>
      </c>
      <c r="F3855" s="167">
        <v>360.99</v>
      </c>
      <c r="G3855" s="140">
        <v>9</v>
      </c>
    </row>
    <row r="3856" spans="1:7" ht="28.8" x14ac:dyDescent="0.25">
      <c r="A3856" s="164" t="s">
        <v>7793</v>
      </c>
      <c r="B3856" s="165" t="s">
        <v>7794</v>
      </c>
      <c r="C3856" s="166" t="s">
        <v>327</v>
      </c>
      <c r="D3856" s="167">
        <v>2329.27</v>
      </c>
      <c r="E3856" s="167">
        <v>19.86</v>
      </c>
      <c r="F3856" s="167">
        <v>2349.13</v>
      </c>
      <c r="G3856" s="140">
        <v>9</v>
      </c>
    </row>
    <row r="3857" spans="1:7" ht="28.8" x14ac:dyDescent="0.25">
      <c r="A3857" s="164" t="s">
        <v>7795</v>
      </c>
      <c r="B3857" s="165" t="s">
        <v>7796</v>
      </c>
      <c r="C3857" s="166" t="s">
        <v>327</v>
      </c>
      <c r="D3857" s="167">
        <v>1065.72</v>
      </c>
      <c r="E3857" s="167">
        <v>13.24</v>
      </c>
      <c r="F3857" s="167">
        <v>1078.96</v>
      </c>
      <c r="G3857" s="140">
        <v>9</v>
      </c>
    </row>
    <row r="3858" spans="1:7" x14ac:dyDescent="0.25">
      <c r="A3858" s="164" t="s">
        <v>7797</v>
      </c>
      <c r="B3858" s="165" t="s">
        <v>7798</v>
      </c>
      <c r="C3858" s="166" t="s">
        <v>327</v>
      </c>
      <c r="D3858" s="167">
        <v>2370.96</v>
      </c>
      <c r="E3858" s="167">
        <v>15.45</v>
      </c>
      <c r="F3858" s="167">
        <v>2386.41</v>
      </c>
      <c r="G3858" s="140">
        <v>9</v>
      </c>
    </row>
    <row r="3859" spans="1:7" x14ac:dyDescent="0.25">
      <c r="A3859" s="164" t="s">
        <v>7799</v>
      </c>
      <c r="B3859" s="165" t="s">
        <v>7800</v>
      </c>
      <c r="C3859" s="166" t="s">
        <v>327</v>
      </c>
      <c r="D3859" s="167">
        <v>116.3</v>
      </c>
      <c r="E3859" s="167">
        <v>6.51</v>
      </c>
      <c r="F3859" s="167">
        <v>122.81</v>
      </c>
      <c r="G3859" s="140">
        <v>9</v>
      </c>
    </row>
    <row r="3860" spans="1:7" x14ac:dyDescent="0.25">
      <c r="A3860" s="164" t="s">
        <v>7801</v>
      </c>
      <c r="B3860" s="165" t="s">
        <v>7802</v>
      </c>
      <c r="C3860" s="166" t="s">
        <v>327</v>
      </c>
      <c r="D3860" s="167">
        <v>223.51</v>
      </c>
      <c r="E3860" s="167">
        <v>65.66</v>
      </c>
      <c r="F3860" s="167">
        <v>289.17</v>
      </c>
      <c r="G3860" s="140">
        <v>9</v>
      </c>
    </row>
    <row r="3861" spans="1:7" x14ac:dyDescent="0.25">
      <c r="A3861" s="164" t="s">
        <v>7803</v>
      </c>
      <c r="B3861" s="165" t="s">
        <v>7804</v>
      </c>
      <c r="C3861" s="166" t="s">
        <v>327</v>
      </c>
      <c r="D3861" s="167">
        <v>1571.45</v>
      </c>
      <c r="E3861" s="167">
        <v>44.95</v>
      </c>
      <c r="F3861" s="167">
        <v>1616.4</v>
      </c>
      <c r="G3861" s="140">
        <v>9</v>
      </c>
    </row>
    <row r="3862" spans="1:7" x14ac:dyDescent="0.25">
      <c r="A3862" s="164" t="s">
        <v>7805</v>
      </c>
      <c r="B3862" s="165" t="s">
        <v>7806</v>
      </c>
      <c r="C3862" s="166" t="s">
        <v>327</v>
      </c>
      <c r="D3862" s="167">
        <v>366.66</v>
      </c>
      <c r="E3862" s="167">
        <v>32.53</v>
      </c>
      <c r="F3862" s="167">
        <v>399.19</v>
      </c>
      <c r="G3862" s="140">
        <v>9</v>
      </c>
    </row>
    <row r="3863" spans="1:7" x14ac:dyDescent="0.25">
      <c r="A3863" s="164" t="s">
        <v>7807</v>
      </c>
      <c r="B3863" s="165" t="s">
        <v>7808</v>
      </c>
      <c r="C3863" s="166" t="s">
        <v>327</v>
      </c>
      <c r="D3863" s="167">
        <v>192.03</v>
      </c>
      <c r="E3863" s="167">
        <v>65.66</v>
      </c>
      <c r="F3863" s="167">
        <v>257.69</v>
      </c>
      <c r="G3863" s="140">
        <v>9</v>
      </c>
    </row>
    <row r="3864" spans="1:7" ht="28.8" x14ac:dyDescent="0.25">
      <c r="A3864" s="164" t="s">
        <v>7809</v>
      </c>
      <c r="B3864" s="165" t="s">
        <v>7810</v>
      </c>
      <c r="C3864" s="166" t="s">
        <v>327</v>
      </c>
      <c r="D3864" s="167">
        <v>71.47</v>
      </c>
      <c r="E3864" s="167">
        <v>71.64</v>
      </c>
      <c r="F3864" s="167">
        <v>143.11000000000001</v>
      </c>
      <c r="G3864" s="140">
        <v>9</v>
      </c>
    </row>
    <row r="3865" spans="1:7" x14ac:dyDescent="0.25">
      <c r="A3865" s="164" t="s">
        <v>7811</v>
      </c>
      <c r="B3865" s="165" t="s">
        <v>7812</v>
      </c>
      <c r="C3865" s="166" t="s">
        <v>327</v>
      </c>
      <c r="D3865" s="167">
        <v>1174.82</v>
      </c>
      <c r="E3865" s="167">
        <v>65.66</v>
      </c>
      <c r="F3865" s="167">
        <v>1240.48</v>
      </c>
      <c r="G3865" s="140">
        <v>9</v>
      </c>
    </row>
    <row r="3866" spans="1:7" ht="28.8" x14ac:dyDescent="0.25">
      <c r="A3866" s="164" t="s">
        <v>7813</v>
      </c>
      <c r="B3866" s="165" t="s">
        <v>7814</v>
      </c>
      <c r="C3866" s="166" t="s">
        <v>327</v>
      </c>
      <c r="D3866" s="167">
        <v>1104.53</v>
      </c>
      <c r="E3866" s="167">
        <v>65.66</v>
      </c>
      <c r="F3866" s="167">
        <v>1170.19</v>
      </c>
      <c r="G3866" s="140">
        <v>9</v>
      </c>
    </row>
    <row r="3867" spans="1:7" ht="28.8" x14ac:dyDescent="0.25">
      <c r="A3867" s="164" t="s">
        <v>7815</v>
      </c>
      <c r="B3867" s="165" t="s">
        <v>7816</v>
      </c>
      <c r="C3867" s="166" t="s">
        <v>327</v>
      </c>
      <c r="D3867" s="167">
        <v>1974.26</v>
      </c>
      <c r="E3867" s="167">
        <v>65.66</v>
      </c>
      <c r="F3867" s="167">
        <v>2039.92</v>
      </c>
      <c r="G3867" s="140">
        <v>9</v>
      </c>
    </row>
    <row r="3868" spans="1:7" x14ac:dyDescent="0.25">
      <c r="A3868" s="164" t="s">
        <v>7817</v>
      </c>
      <c r="B3868" s="165" t="s">
        <v>7818</v>
      </c>
      <c r="C3868" s="166" t="s">
        <v>327</v>
      </c>
      <c r="D3868" s="167">
        <v>4227.6099999999997</v>
      </c>
      <c r="E3868" s="167">
        <v>298.83</v>
      </c>
      <c r="F3868" s="167">
        <v>4526.4399999999996</v>
      </c>
      <c r="G3868" s="140">
        <v>9</v>
      </c>
    </row>
    <row r="3869" spans="1:7" x14ac:dyDescent="0.25">
      <c r="A3869" s="164" t="s">
        <v>7819</v>
      </c>
      <c r="B3869" s="165" t="s">
        <v>7820</v>
      </c>
      <c r="C3869" s="166" t="s">
        <v>327</v>
      </c>
      <c r="D3869" s="167">
        <v>3125.23</v>
      </c>
      <c r="E3869" s="167">
        <v>175.15</v>
      </c>
      <c r="F3869" s="167">
        <v>3300.38</v>
      </c>
      <c r="G3869" s="140">
        <v>9</v>
      </c>
    </row>
    <row r="3870" spans="1:7" x14ac:dyDescent="0.25">
      <c r="A3870" s="164" t="s">
        <v>7821</v>
      </c>
      <c r="B3870" s="165" t="s">
        <v>7822</v>
      </c>
      <c r="C3870" s="166" t="s">
        <v>327</v>
      </c>
      <c r="D3870" s="167">
        <v>4484.95</v>
      </c>
      <c r="E3870" s="167">
        <v>175.15</v>
      </c>
      <c r="F3870" s="167">
        <v>4660.1000000000004</v>
      </c>
      <c r="G3870" s="140">
        <v>9</v>
      </c>
    </row>
    <row r="3871" spans="1:7" x14ac:dyDescent="0.25">
      <c r="A3871" s="164" t="s">
        <v>7823</v>
      </c>
      <c r="B3871" s="165" t="s">
        <v>7824</v>
      </c>
      <c r="C3871" s="166" t="s">
        <v>327</v>
      </c>
      <c r="D3871" s="167">
        <v>903.32</v>
      </c>
      <c r="E3871" s="167">
        <v>200.94</v>
      </c>
      <c r="F3871" s="167">
        <v>1104.26</v>
      </c>
      <c r="G3871" s="140">
        <v>9</v>
      </c>
    </row>
    <row r="3872" spans="1:7" x14ac:dyDescent="0.25">
      <c r="A3872" s="164" t="s">
        <v>7825</v>
      </c>
      <c r="B3872" s="165" t="s">
        <v>7826</v>
      </c>
      <c r="C3872" s="166"/>
      <c r="D3872" s="167"/>
      <c r="E3872" s="167"/>
      <c r="F3872" s="167"/>
      <c r="G3872" s="140">
        <v>5</v>
      </c>
    </row>
    <row r="3873" spans="1:7" x14ac:dyDescent="0.25">
      <c r="A3873" s="164" t="s">
        <v>7827</v>
      </c>
      <c r="B3873" s="165" t="s">
        <v>7828</v>
      </c>
      <c r="C3873" s="166" t="s">
        <v>640</v>
      </c>
      <c r="D3873" s="167">
        <v>1062.96</v>
      </c>
      <c r="E3873" s="167">
        <v>11.39</v>
      </c>
      <c r="F3873" s="167">
        <v>1074.3499999999999</v>
      </c>
      <c r="G3873" s="140">
        <v>9</v>
      </c>
    </row>
    <row r="3874" spans="1:7" x14ac:dyDescent="0.25">
      <c r="A3874" s="164" t="s">
        <v>7829</v>
      </c>
      <c r="B3874" s="165" t="s">
        <v>7830</v>
      </c>
      <c r="C3874" s="166" t="s">
        <v>640</v>
      </c>
      <c r="D3874" s="167">
        <v>1339.74</v>
      </c>
      <c r="E3874" s="167">
        <v>11.39</v>
      </c>
      <c r="F3874" s="167">
        <v>1351.13</v>
      </c>
      <c r="G3874" s="140">
        <v>9</v>
      </c>
    </row>
    <row r="3875" spans="1:7" ht="28.8" x14ac:dyDescent="0.25">
      <c r="A3875" s="164" t="s">
        <v>7831</v>
      </c>
      <c r="B3875" s="165" t="s">
        <v>7832</v>
      </c>
      <c r="C3875" s="166" t="s">
        <v>640</v>
      </c>
      <c r="D3875" s="167">
        <v>1274.5899999999999</v>
      </c>
      <c r="E3875" s="167">
        <v>460.62</v>
      </c>
      <c r="F3875" s="167">
        <v>1735.21</v>
      </c>
      <c r="G3875" s="140">
        <v>9</v>
      </c>
    </row>
    <row r="3876" spans="1:7" ht="28.8" x14ac:dyDescent="0.25">
      <c r="A3876" s="164" t="s">
        <v>7833</v>
      </c>
      <c r="B3876" s="165" t="s">
        <v>7834</v>
      </c>
      <c r="C3876" s="166" t="s">
        <v>640</v>
      </c>
      <c r="D3876" s="167">
        <v>1415.33</v>
      </c>
      <c r="E3876" s="167">
        <v>491.13</v>
      </c>
      <c r="F3876" s="167">
        <v>1906.46</v>
      </c>
      <c r="G3876" s="140">
        <v>9</v>
      </c>
    </row>
    <row r="3877" spans="1:7" ht="28.8" x14ac:dyDescent="0.25">
      <c r="A3877" s="164" t="s">
        <v>7835</v>
      </c>
      <c r="B3877" s="165" t="s">
        <v>7836</v>
      </c>
      <c r="C3877" s="166" t="s">
        <v>640</v>
      </c>
      <c r="D3877" s="167">
        <v>1687.63</v>
      </c>
      <c r="E3877" s="167">
        <v>552.14</v>
      </c>
      <c r="F3877" s="167">
        <v>2239.77</v>
      </c>
      <c r="G3877" s="140">
        <v>9</v>
      </c>
    </row>
    <row r="3878" spans="1:7" ht="28.8" x14ac:dyDescent="0.25">
      <c r="A3878" s="164" t="s">
        <v>7837</v>
      </c>
      <c r="B3878" s="165" t="s">
        <v>7838</v>
      </c>
      <c r="C3878" s="166" t="s">
        <v>640</v>
      </c>
      <c r="D3878" s="167">
        <v>2239.06</v>
      </c>
      <c r="E3878" s="167">
        <v>582.64</v>
      </c>
      <c r="F3878" s="167">
        <v>2821.7</v>
      </c>
      <c r="G3878" s="140">
        <v>9</v>
      </c>
    </row>
    <row r="3879" spans="1:7" x14ac:dyDescent="0.25">
      <c r="A3879" s="164" t="s">
        <v>7839</v>
      </c>
      <c r="B3879" s="165" t="s">
        <v>7840</v>
      </c>
      <c r="C3879" s="166" t="s">
        <v>886</v>
      </c>
      <c r="D3879" s="167">
        <v>23.13</v>
      </c>
      <c r="E3879" s="167">
        <v>25.22</v>
      </c>
      <c r="F3879" s="167">
        <v>48.35</v>
      </c>
      <c r="G3879" s="140">
        <v>9</v>
      </c>
    </row>
    <row r="3880" spans="1:7" x14ac:dyDescent="0.25">
      <c r="A3880" s="164" t="s">
        <v>7841</v>
      </c>
      <c r="B3880" s="165" t="s">
        <v>7842</v>
      </c>
      <c r="C3880" s="166" t="s">
        <v>327</v>
      </c>
      <c r="D3880" s="167">
        <v>191.7</v>
      </c>
      <c r="E3880" s="167">
        <v>14.11</v>
      </c>
      <c r="F3880" s="167">
        <v>205.81</v>
      </c>
      <c r="G3880" s="140">
        <v>9</v>
      </c>
    </row>
    <row r="3881" spans="1:7" ht="28.8" x14ac:dyDescent="0.25">
      <c r="A3881" s="164" t="s">
        <v>7843</v>
      </c>
      <c r="B3881" s="165" t="s">
        <v>7844</v>
      </c>
      <c r="C3881" s="166"/>
      <c r="D3881" s="167"/>
      <c r="E3881" s="167"/>
      <c r="F3881" s="167"/>
      <c r="G3881" s="140">
        <v>2</v>
      </c>
    </row>
    <row r="3882" spans="1:7" x14ac:dyDescent="0.25">
      <c r="A3882" s="164" t="s">
        <v>7845</v>
      </c>
      <c r="B3882" s="165" t="s">
        <v>7846</v>
      </c>
      <c r="C3882" s="166"/>
      <c r="D3882" s="167"/>
      <c r="E3882" s="167"/>
      <c r="F3882" s="167"/>
      <c r="G3882" s="140">
        <v>5</v>
      </c>
    </row>
    <row r="3883" spans="1:7" x14ac:dyDescent="0.25">
      <c r="A3883" s="164" t="s">
        <v>7847</v>
      </c>
      <c r="B3883" s="165" t="s">
        <v>7848</v>
      </c>
      <c r="C3883" s="166" t="s">
        <v>327</v>
      </c>
      <c r="D3883" s="167">
        <v>5601.32</v>
      </c>
      <c r="E3883" s="167">
        <v>21.69</v>
      </c>
      <c r="F3883" s="167">
        <v>5623.01</v>
      </c>
      <c r="G3883" s="140">
        <v>9</v>
      </c>
    </row>
    <row r="3884" spans="1:7" x14ac:dyDescent="0.25">
      <c r="A3884" s="164" t="s">
        <v>7849</v>
      </c>
      <c r="B3884" s="165" t="s">
        <v>7850</v>
      </c>
      <c r="C3884" s="166" t="s">
        <v>437</v>
      </c>
      <c r="D3884" s="167">
        <v>2413.91</v>
      </c>
      <c r="E3884" s="167"/>
      <c r="F3884" s="167">
        <v>2413.91</v>
      </c>
      <c r="G3884" s="140">
        <v>9</v>
      </c>
    </row>
    <row r="3885" spans="1:7" ht="28.8" x14ac:dyDescent="0.25">
      <c r="A3885" s="164" t="s">
        <v>7851</v>
      </c>
      <c r="B3885" s="165" t="s">
        <v>7852</v>
      </c>
      <c r="C3885" s="166" t="s">
        <v>437</v>
      </c>
      <c r="D3885" s="167">
        <v>2806.81</v>
      </c>
      <c r="E3885" s="167"/>
      <c r="F3885" s="167">
        <v>2806.81</v>
      </c>
      <c r="G3885" s="140">
        <v>9</v>
      </c>
    </row>
    <row r="3886" spans="1:7" x14ac:dyDescent="0.25">
      <c r="A3886" s="164" t="s">
        <v>7853</v>
      </c>
      <c r="B3886" s="165" t="s">
        <v>7854</v>
      </c>
      <c r="C3886" s="166"/>
      <c r="D3886" s="167"/>
      <c r="E3886" s="167"/>
      <c r="F3886" s="167"/>
      <c r="G3886" s="140">
        <v>5</v>
      </c>
    </row>
    <row r="3887" spans="1:7" ht="28.8" x14ac:dyDescent="0.25">
      <c r="A3887" s="164" t="s">
        <v>7855</v>
      </c>
      <c r="B3887" s="165" t="s">
        <v>7856</v>
      </c>
      <c r="C3887" s="166" t="s">
        <v>379</v>
      </c>
      <c r="D3887" s="167">
        <v>10654.28</v>
      </c>
      <c r="E3887" s="167"/>
      <c r="F3887" s="167">
        <v>10654.28</v>
      </c>
      <c r="G3887" s="140">
        <v>9</v>
      </c>
    </row>
    <row r="3888" spans="1:7" ht="28.8" x14ac:dyDescent="0.25">
      <c r="A3888" s="164" t="s">
        <v>7857</v>
      </c>
      <c r="B3888" s="165" t="s">
        <v>7858</v>
      </c>
      <c r="C3888" s="166" t="s">
        <v>379</v>
      </c>
      <c r="D3888" s="167">
        <v>8891.66</v>
      </c>
      <c r="E3888" s="167"/>
      <c r="F3888" s="167">
        <v>8891.66</v>
      </c>
      <c r="G3888" s="140">
        <v>9</v>
      </c>
    </row>
    <row r="3889" spans="1:7" ht="28.8" x14ac:dyDescent="0.25">
      <c r="A3889" s="164" t="s">
        <v>7859</v>
      </c>
      <c r="B3889" s="165" t="s">
        <v>7860</v>
      </c>
      <c r="C3889" s="166" t="s">
        <v>379</v>
      </c>
      <c r="D3889" s="167">
        <v>4566.18</v>
      </c>
      <c r="E3889" s="167"/>
      <c r="F3889" s="167">
        <v>4566.18</v>
      </c>
      <c r="G3889" s="140">
        <v>9</v>
      </c>
    </row>
    <row r="3890" spans="1:7" x14ac:dyDescent="0.25">
      <c r="A3890" s="164" t="s">
        <v>7861</v>
      </c>
      <c r="B3890" s="165" t="s">
        <v>7862</v>
      </c>
      <c r="C3890" s="166"/>
      <c r="D3890" s="167"/>
      <c r="E3890" s="167"/>
      <c r="F3890" s="167"/>
      <c r="G3890" s="140">
        <v>2</v>
      </c>
    </row>
    <row r="3891" spans="1:7" x14ac:dyDescent="0.25">
      <c r="A3891" s="164" t="s">
        <v>7863</v>
      </c>
      <c r="B3891" s="165" t="s">
        <v>7864</v>
      </c>
      <c r="C3891" s="166"/>
      <c r="D3891" s="167"/>
      <c r="E3891" s="167"/>
      <c r="F3891" s="167"/>
      <c r="G3891" s="140">
        <v>5</v>
      </c>
    </row>
    <row r="3892" spans="1:7" x14ac:dyDescent="0.25">
      <c r="A3892" s="164" t="s">
        <v>7865</v>
      </c>
      <c r="B3892" s="165" t="s">
        <v>7866</v>
      </c>
      <c r="C3892" s="166" t="s">
        <v>379</v>
      </c>
      <c r="D3892" s="167">
        <v>1811.64</v>
      </c>
      <c r="E3892" s="167"/>
      <c r="F3892" s="167">
        <v>1811.64</v>
      </c>
      <c r="G3892" s="140">
        <v>9</v>
      </c>
    </row>
    <row r="3893" spans="1:7" x14ac:dyDescent="0.25">
      <c r="A3893" s="164" t="s">
        <v>7867</v>
      </c>
      <c r="B3893" s="165" t="s">
        <v>7868</v>
      </c>
      <c r="C3893" s="166"/>
      <c r="D3893" s="167"/>
      <c r="E3893" s="167"/>
      <c r="F3893" s="167"/>
      <c r="G3893" s="140">
        <v>5</v>
      </c>
    </row>
    <row r="3894" spans="1:7" x14ac:dyDescent="0.25">
      <c r="A3894" s="164" t="s">
        <v>7869</v>
      </c>
      <c r="B3894" s="165" t="s">
        <v>7870</v>
      </c>
      <c r="C3894" s="166" t="s">
        <v>379</v>
      </c>
      <c r="D3894" s="167">
        <v>2083.08</v>
      </c>
      <c r="E3894" s="167"/>
      <c r="F3894" s="167">
        <v>2083.08</v>
      </c>
      <c r="G3894" s="140">
        <v>9</v>
      </c>
    </row>
    <row r="3895" spans="1:7" x14ac:dyDescent="0.25">
      <c r="A3895" s="164" t="s">
        <v>7871</v>
      </c>
      <c r="B3895" s="165" t="s">
        <v>7872</v>
      </c>
      <c r="C3895" s="166"/>
      <c r="D3895" s="167"/>
      <c r="E3895" s="167"/>
      <c r="F3895" s="167"/>
      <c r="G3895" s="140">
        <v>2</v>
      </c>
    </row>
    <row r="3896" spans="1:7" x14ac:dyDescent="0.25">
      <c r="A3896" s="164" t="s">
        <v>7873</v>
      </c>
      <c r="B3896" s="165" t="s">
        <v>7874</v>
      </c>
      <c r="C3896" s="166"/>
      <c r="D3896" s="167"/>
      <c r="E3896" s="167"/>
      <c r="F3896" s="167"/>
      <c r="G3896" s="140">
        <v>5</v>
      </c>
    </row>
    <row r="3897" spans="1:7" ht="28.8" x14ac:dyDescent="0.25">
      <c r="A3897" s="164" t="s">
        <v>7875</v>
      </c>
      <c r="B3897" s="165" t="s">
        <v>7876</v>
      </c>
      <c r="C3897" s="166" t="s">
        <v>327</v>
      </c>
      <c r="D3897" s="167">
        <v>872.52</v>
      </c>
      <c r="E3897" s="167">
        <v>13.01</v>
      </c>
      <c r="F3897" s="167">
        <v>885.53</v>
      </c>
      <c r="G3897" s="140">
        <v>9</v>
      </c>
    </row>
    <row r="3898" spans="1:7" x14ac:dyDescent="0.25">
      <c r="A3898" s="164" t="s">
        <v>7877</v>
      </c>
      <c r="B3898" s="165" t="s">
        <v>7878</v>
      </c>
      <c r="C3898" s="166" t="s">
        <v>327</v>
      </c>
      <c r="D3898" s="167">
        <v>11526.39</v>
      </c>
      <c r="E3898" s="167"/>
      <c r="F3898" s="167">
        <v>11526.39</v>
      </c>
      <c r="G3898" s="140">
        <v>9</v>
      </c>
    </row>
    <row r="3899" spans="1:7" x14ac:dyDescent="0.25">
      <c r="A3899" s="164" t="s">
        <v>7879</v>
      </c>
      <c r="B3899" s="165" t="s">
        <v>7880</v>
      </c>
      <c r="C3899" s="166" t="s">
        <v>640</v>
      </c>
      <c r="D3899" s="167">
        <v>180.21</v>
      </c>
      <c r="E3899" s="167">
        <v>43.37</v>
      </c>
      <c r="F3899" s="167">
        <v>223.58</v>
      </c>
      <c r="G3899" s="140">
        <v>9</v>
      </c>
    </row>
    <row r="3900" spans="1:7" ht="28.8" x14ac:dyDescent="0.25">
      <c r="A3900" s="164" t="s">
        <v>7881</v>
      </c>
      <c r="B3900" s="165" t="s">
        <v>7882</v>
      </c>
      <c r="C3900" s="166" t="s">
        <v>640</v>
      </c>
      <c r="D3900" s="167">
        <v>3250.31</v>
      </c>
      <c r="E3900" s="167"/>
      <c r="F3900" s="167">
        <v>3250.31</v>
      </c>
      <c r="G3900" s="140">
        <v>9</v>
      </c>
    </row>
    <row r="3901" spans="1:7" ht="28.8" x14ac:dyDescent="0.25">
      <c r="A3901" s="164" t="s">
        <v>7883</v>
      </c>
      <c r="B3901" s="165" t="s">
        <v>7884</v>
      </c>
      <c r="C3901" s="166" t="s">
        <v>640</v>
      </c>
      <c r="D3901" s="167">
        <v>5713.63</v>
      </c>
      <c r="E3901" s="167"/>
      <c r="F3901" s="167">
        <v>5713.63</v>
      </c>
      <c r="G3901" s="140">
        <v>9</v>
      </c>
    </row>
    <row r="3902" spans="1:7" x14ac:dyDescent="0.25">
      <c r="A3902" s="164" t="s">
        <v>7885</v>
      </c>
      <c r="B3902" s="165" t="s">
        <v>7886</v>
      </c>
      <c r="C3902" s="166" t="s">
        <v>640</v>
      </c>
      <c r="D3902" s="167">
        <v>1298.93</v>
      </c>
      <c r="E3902" s="167">
        <v>108.43</v>
      </c>
      <c r="F3902" s="167">
        <v>1407.36</v>
      </c>
      <c r="G3902" s="140">
        <v>9</v>
      </c>
    </row>
    <row r="3903" spans="1:7" x14ac:dyDescent="0.25">
      <c r="A3903" s="164" t="s">
        <v>7887</v>
      </c>
      <c r="B3903" s="165" t="s">
        <v>7888</v>
      </c>
      <c r="C3903" s="166" t="s">
        <v>327</v>
      </c>
      <c r="D3903" s="167">
        <v>2805.47</v>
      </c>
      <c r="E3903" s="167">
        <v>13.01</v>
      </c>
      <c r="F3903" s="167">
        <v>2818.48</v>
      </c>
      <c r="G3903" s="140">
        <v>9</v>
      </c>
    </row>
    <row r="3904" spans="1:7" ht="28.8" x14ac:dyDescent="0.25">
      <c r="A3904" s="164" t="s">
        <v>7889</v>
      </c>
      <c r="B3904" s="165" t="s">
        <v>7890</v>
      </c>
      <c r="C3904" s="166" t="s">
        <v>640</v>
      </c>
      <c r="D3904" s="167">
        <v>3180.51</v>
      </c>
      <c r="E3904" s="167">
        <v>592.17999999999995</v>
      </c>
      <c r="F3904" s="167">
        <v>3772.69</v>
      </c>
      <c r="G3904" s="140">
        <v>9</v>
      </c>
    </row>
    <row r="3905" spans="1:7" x14ac:dyDescent="0.25">
      <c r="A3905" s="164" t="s">
        <v>7891</v>
      </c>
      <c r="B3905" s="165" t="s">
        <v>7892</v>
      </c>
      <c r="C3905" s="166"/>
      <c r="D3905" s="167"/>
      <c r="E3905" s="167"/>
      <c r="F3905" s="167"/>
      <c r="G3905" s="140">
        <v>5</v>
      </c>
    </row>
    <row r="3906" spans="1:7" ht="28.8" x14ac:dyDescent="0.25">
      <c r="A3906" s="164" t="s">
        <v>7893</v>
      </c>
      <c r="B3906" s="165" t="s">
        <v>7894</v>
      </c>
      <c r="C3906" s="166" t="s">
        <v>327</v>
      </c>
      <c r="D3906" s="167">
        <v>4238.57</v>
      </c>
      <c r="E3906" s="167">
        <v>965.52</v>
      </c>
      <c r="F3906" s="167">
        <v>5204.09</v>
      </c>
      <c r="G3906" s="140">
        <v>9</v>
      </c>
    </row>
    <row r="3907" spans="1:7" x14ac:dyDescent="0.25">
      <c r="A3907" s="164" t="s">
        <v>7895</v>
      </c>
      <c r="B3907" s="165" t="s">
        <v>7896</v>
      </c>
      <c r="C3907" s="166" t="s">
        <v>327</v>
      </c>
      <c r="D3907" s="167">
        <v>814.81</v>
      </c>
      <c r="E3907" s="167">
        <v>301.73</v>
      </c>
      <c r="F3907" s="167">
        <v>1116.54</v>
      </c>
      <c r="G3907" s="140">
        <v>9</v>
      </c>
    </row>
    <row r="3908" spans="1:7" x14ac:dyDescent="0.25">
      <c r="A3908" s="164" t="s">
        <v>7897</v>
      </c>
      <c r="B3908" s="165" t="s">
        <v>7898</v>
      </c>
      <c r="C3908" s="166" t="s">
        <v>327</v>
      </c>
      <c r="D3908" s="167">
        <v>1256.27</v>
      </c>
      <c r="E3908" s="167">
        <v>301.73</v>
      </c>
      <c r="F3908" s="167">
        <v>1558</v>
      </c>
      <c r="G3908" s="140">
        <v>9</v>
      </c>
    </row>
    <row r="3909" spans="1:7" x14ac:dyDescent="0.25">
      <c r="A3909" s="164" t="s">
        <v>7899</v>
      </c>
      <c r="B3909" s="165" t="s">
        <v>7900</v>
      </c>
      <c r="C3909" s="166" t="s">
        <v>327</v>
      </c>
      <c r="D3909" s="167">
        <v>1272.4100000000001</v>
      </c>
      <c r="E3909" s="167">
        <v>301.73</v>
      </c>
      <c r="F3909" s="167">
        <v>1574.14</v>
      </c>
      <c r="G3909" s="140">
        <v>9</v>
      </c>
    </row>
    <row r="3910" spans="1:7" x14ac:dyDescent="0.25">
      <c r="A3910" s="164" t="s">
        <v>7901</v>
      </c>
      <c r="B3910" s="165" t="s">
        <v>7902</v>
      </c>
      <c r="C3910" s="166" t="s">
        <v>327</v>
      </c>
      <c r="D3910" s="167">
        <v>2621.56</v>
      </c>
      <c r="E3910" s="167">
        <v>603.45000000000005</v>
      </c>
      <c r="F3910" s="167">
        <v>3225.01</v>
      </c>
      <c r="G3910" s="140">
        <v>9</v>
      </c>
    </row>
    <row r="3911" spans="1:7" x14ac:dyDescent="0.25">
      <c r="A3911" s="164" t="s">
        <v>7903</v>
      </c>
      <c r="B3911" s="165" t="s">
        <v>7904</v>
      </c>
      <c r="C3911" s="166" t="s">
        <v>327</v>
      </c>
      <c r="D3911" s="167">
        <v>902.28</v>
      </c>
      <c r="E3911" s="167">
        <v>9.6199999999999992</v>
      </c>
      <c r="F3911" s="167">
        <v>911.9</v>
      </c>
      <c r="G3911" s="140">
        <v>9</v>
      </c>
    </row>
    <row r="3912" spans="1:7" x14ac:dyDescent="0.25">
      <c r="A3912" s="164" t="s">
        <v>7905</v>
      </c>
      <c r="B3912" s="165" t="s">
        <v>7906</v>
      </c>
      <c r="C3912" s="166" t="s">
        <v>327</v>
      </c>
      <c r="D3912" s="167">
        <v>13.86</v>
      </c>
      <c r="E3912" s="167">
        <v>21.69</v>
      </c>
      <c r="F3912" s="167">
        <v>35.549999999999997</v>
      </c>
      <c r="G3912" s="140">
        <v>9</v>
      </c>
    </row>
    <row r="3913" spans="1:7" ht="28.8" x14ac:dyDescent="0.25">
      <c r="A3913" s="164" t="s">
        <v>7907</v>
      </c>
      <c r="B3913" s="165" t="s">
        <v>7908</v>
      </c>
      <c r="C3913" s="166" t="s">
        <v>327</v>
      </c>
      <c r="D3913" s="167">
        <v>977.36</v>
      </c>
      <c r="E3913" s="167">
        <v>173.48</v>
      </c>
      <c r="F3913" s="167">
        <v>1150.8399999999999</v>
      </c>
      <c r="G3913" s="140">
        <v>9</v>
      </c>
    </row>
    <row r="3914" spans="1:7" x14ac:dyDescent="0.25">
      <c r="A3914" s="164" t="s">
        <v>7909</v>
      </c>
      <c r="B3914" s="165" t="s">
        <v>7910</v>
      </c>
      <c r="C3914" s="166" t="s">
        <v>327</v>
      </c>
      <c r="D3914" s="167">
        <v>180.73</v>
      </c>
      <c r="E3914" s="167">
        <v>43.37</v>
      </c>
      <c r="F3914" s="167">
        <v>224.1</v>
      </c>
      <c r="G3914" s="140">
        <v>9</v>
      </c>
    </row>
    <row r="3915" spans="1:7" x14ac:dyDescent="0.25">
      <c r="A3915" s="164" t="s">
        <v>7911</v>
      </c>
      <c r="B3915" s="165" t="s">
        <v>7912</v>
      </c>
      <c r="C3915" s="166" t="s">
        <v>327</v>
      </c>
      <c r="D3915" s="167">
        <v>494.39</v>
      </c>
      <c r="E3915" s="167">
        <v>13.01</v>
      </c>
      <c r="F3915" s="167">
        <v>507.4</v>
      </c>
      <c r="G3915" s="140">
        <v>9</v>
      </c>
    </row>
    <row r="3916" spans="1:7" ht="28.8" x14ac:dyDescent="0.25">
      <c r="A3916" s="164" t="s">
        <v>7913</v>
      </c>
      <c r="B3916" s="165" t="s">
        <v>7914</v>
      </c>
      <c r="C3916" s="166" t="s">
        <v>327</v>
      </c>
      <c r="D3916" s="167">
        <v>1049.96</v>
      </c>
      <c r="E3916" s="167">
        <v>177.22</v>
      </c>
      <c r="F3916" s="167">
        <v>1227.18</v>
      </c>
      <c r="G3916" s="140">
        <v>9</v>
      </c>
    </row>
    <row r="3917" spans="1:7" ht="28.8" x14ac:dyDescent="0.25">
      <c r="A3917" s="164" t="s">
        <v>7915</v>
      </c>
      <c r="B3917" s="165" t="s">
        <v>7916</v>
      </c>
      <c r="C3917" s="166" t="s">
        <v>327</v>
      </c>
      <c r="D3917" s="167">
        <v>3967.15</v>
      </c>
      <c r="E3917" s="167">
        <v>177.22</v>
      </c>
      <c r="F3917" s="167">
        <v>4144.37</v>
      </c>
      <c r="G3917" s="140">
        <v>9</v>
      </c>
    </row>
    <row r="3918" spans="1:7" ht="28.8" x14ac:dyDescent="0.25">
      <c r="A3918" s="164" t="s">
        <v>7917</v>
      </c>
      <c r="B3918" s="165" t="s">
        <v>7918</v>
      </c>
      <c r="C3918" s="166" t="s">
        <v>327</v>
      </c>
      <c r="D3918" s="167">
        <v>11347.56</v>
      </c>
      <c r="E3918" s="167">
        <v>177.22</v>
      </c>
      <c r="F3918" s="167">
        <v>11524.78</v>
      </c>
      <c r="G3918" s="140">
        <v>9</v>
      </c>
    </row>
    <row r="3919" spans="1:7" x14ac:dyDescent="0.25">
      <c r="A3919" s="164" t="s">
        <v>7919</v>
      </c>
      <c r="B3919" s="165" t="s">
        <v>7920</v>
      </c>
      <c r="C3919" s="166" t="s">
        <v>327</v>
      </c>
      <c r="D3919" s="167">
        <v>1630.99</v>
      </c>
      <c r="E3919" s="167">
        <v>3.21</v>
      </c>
      <c r="F3919" s="167">
        <v>1634.2</v>
      </c>
      <c r="G3919" s="140">
        <v>9</v>
      </c>
    </row>
    <row r="3920" spans="1:7" ht="28.8" x14ac:dyDescent="0.25">
      <c r="A3920" s="164" t="s">
        <v>7921</v>
      </c>
      <c r="B3920" s="165" t="s">
        <v>7922</v>
      </c>
      <c r="C3920" s="166" t="s">
        <v>640</v>
      </c>
      <c r="D3920" s="167">
        <v>11616.39</v>
      </c>
      <c r="E3920" s="167">
        <v>229.16</v>
      </c>
      <c r="F3920" s="167">
        <v>11845.55</v>
      </c>
      <c r="G3920" s="140">
        <v>9</v>
      </c>
    </row>
    <row r="3921" spans="1:7" ht="28.8" x14ac:dyDescent="0.25">
      <c r="A3921" s="164" t="s">
        <v>7923</v>
      </c>
      <c r="B3921" s="165" t="s">
        <v>7924</v>
      </c>
      <c r="C3921" s="166" t="s">
        <v>640</v>
      </c>
      <c r="D3921" s="167">
        <v>17559.71</v>
      </c>
      <c r="E3921" s="167">
        <v>229.16</v>
      </c>
      <c r="F3921" s="167">
        <v>17788.87</v>
      </c>
      <c r="G3921" s="140">
        <v>9</v>
      </c>
    </row>
    <row r="3922" spans="1:7" ht="43.2" x14ac:dyDescent="0.25">
      <c r="A3922" s="164" t="s">
        <v>7925</v>
      </c>
      <c r="B3922" s="165" t="s">
        <v>7926</v>
      </c>
      <c r="C3922" s="166" t="s">
        <v>327</v>
      </c>
      <c r="D3922" s="167">
        <v>1384.1</v>
      </c>
      <c r="E3922" s="167">
        <v>152.77000000000001</v>
      </c>
      <c r="F3922" s="167">
        <v>1536.87</v>
      </c>
      <c r="G3922" s="140">
        <v>9</v>
      </c>
    </row>
    <row r="3923" spans="1:7" ht="43.2" x14ac:dyDescent="0.25">
      <c r="A3923" s="164" t="s">
        <v>7927</v>
      </c>
      <c r="B3923" s="165" t="s">
        <v>7928</v>
      </c>
      <c r="C3923" s="166" t="s">
        <v>327</v>
      </c>
      <c r="D3923" s="167">
        <v>1748.79</v>
      </c>
      <c r="E3923" s="167">
        <v>229.16</v>
      </c>
      <c r="F3923" s="167">
        <v>1977.95</v>
      </c>
      <c r="G3923" s="140">
        <v>9</v>
      </c>
    </row>
    <row r="3924" spans="1:7" ht="43.2" x14ac:dyDescent="0.25">
      <c r="A3924" s="164" t="s">
        <v>7929</v>
      </c>
      <c r="B3924" s="165" t="s">
        <v>7930</v>
      </c>
      <c r="C3924" s="166" t="s">
        <v>327</v>
      </c>
      <c r="D3924" s="167">
        <v>4277.38</v>
      </c>
      <c r="E3924" s="167">
        <v>301.73</v>
      </c>
      <c r="F3924" s="167">
        <v>4579.1099999999997</v>
      </c>
      <c r="G3924" s="140">
        <v>9</v>
      </c>
    </row>
    <row r="3925" spans="1:7" x14ac:dyDescent="0.25">
      <c r="A3925" s="164" t="s">
        <v>7931</v>
      </c>
      <c r="B3925" s="165" t="s">
        <v>7932</v>
      </c>
      <c r="C3925" s="166"/>
      <c r="D3925" s="167"/>
      <c r="E3925" s="167"/>
      <c r="F3925" s="167"/>
      <c r="G3925" s="140">
        <v>5</v>
      </c>
    </row>
    <row r="3926" spans="1:7" x14ac:dyDescent="0.25">
      <c r="A3926" s="164" t="s">
        <v>7933</v>
      </c>
      <c r="B3926" s="165" t="s">
        <v>7934</v>
      </c>
      <c r="C3926" s="166" t="s">
        <v>327</v>
      </c>
      <c r="D3926" s="167">
        <v>19.760000000000002</v>
      </c>
      <c r="E3926" s="167">
        <v>12.07</v>
      </c>
      <c r="F3926" s="167">
        <v>31.83</v>
      </c>
      <c r="G3926" s="140">
        <v>9</v>
      </c>
    </row>
    <row r="3927" spans="1:7" x14ac:dyDescent="0.25">
      <c r="A3927" s="164" t="s">
        <v>7935</v>
      </c>
      <c r="B3927" s="165" t="s">
        <v>7936</v>
      </c>
      <c r="C3927" s="166" t="s">
        <v>327</v>
      </c>
      <c r="D3927" s="167">
        <v>35.520000000000003</v>
      </c>
      <c r="E3927" s="167">
        <v>12.07</v>
      </c>
      <c r="F3927" s="167">
        <v>47.59</v>
      </c>
      <c r="G3927" s="140">
        <v>9</v>
      </c>
    </row>
    <row r="3928" spans="1:7" x14ac:dyDescent="0.25">
      <c r="A3928" s="164" t="s">
        <v>7937</v>
      </c>
      <c r="B3928" s="165" t="s">
        <v>7938</v>
      </c>
      <c r="C3928" s="166" t="s">
        <v>327</v>
      </c>
      <c r="D3928" s="167"/>
      <c r="E3928" s="167">
        <v>177.22</v>
      </c>
      <c r="F3928" s="167">
        <v>177.22</v>
      </c>
      <c r="G3928" s="140">
        <v>9</v>
      </c>
    </row>
    <row r="3929" spans="1:7" x14ac:dyDescent="0.25">
      <c r="A3929" s="164" t="s">
        <v>7939</v>
      </c>
      <c r="B3929" s="165" t="s">
        <v>7940</v>
      </c>
      <c r="C3929" s="166" t="s">
        <v>327</v>
      </c>
      <c r="D3929" s="167"/>
      <c r="E3929" s="167">
        <v>177.22</v>
      </c>
      <c r="F3929" s="167">
        <v>177.22</v>
      </c>
      <c r="G3929" s="140">
        <v>9</v>
      </c>
    </row>
    <row r="3930" spans="1:7" ht="28.8" x14ac:dyDescent="0.25">
      <c r="A3930" s="164" t="s">
        <v>7941</v>
      </c>
      <c r="B3930" s="165" t="s">
        <v>7942</v>
      </c>
      <c r="C3930" s="166" t="s">
        <v>327</v>
      </c>
      <c r="D3930" s="167">
        <v>14197.32</v>
      </c>
      <c r="E3930" s="167">
        <v>16.04</v>
      </c>
      <c r="F3930" s="167">
        <v>14213.36</v>
      </c>
      <c r="G3930" s="140">
        <v>9</v>
      </c>
    </row>
    <row r="3931" spans="1:7" x14ac:dyDescent="0.25">
      <c r="A3931" s="164" t="s">
        <v>7943</v>
      </c>
      <c r="B3931" s="165" t="s">
        <v>7944</v>
      </c>
      <c r="C3931" s="166" t="s">
        <v>327</v>
      </c>
      <c r="D3931" s="167">
        <v>2672.35</v>
      </c>
      <c r="E3931" s="167">
        <v>16.04</v>
      </c>
      <c r="F3931" s="167">
        <v>2688.39</v>
      </c>
      <c r="G3931" s="140">
        <v>9</v>
      </c>
    </row>
    <row r="3932" spans="1:7" ht="28.8" x14ac:dyDescent="0.25">
      <c r="A3932" s="164" t="s">
        <v>7945</v>
      </c>
      <c r="B3932" s="165" t="s">
        <v>7946</v>
      </c>
      <c r="C3932" s="166"/>
      <c r="D3932" s="167"/>
      <c r="E3932" s="167"/>
      <c r="F3932" s="167"/>
      <c r="G3932" s="140">
        <v>2</v>
      </c>
    </row>
    <row r="3933" spans="1:7" x14ac:dyDescent="0.25">
      <c r="A3933" s="164" t="s">
        <v>7947</v>
      </c>
      <c r="B3933" s="165" t="s">
        <v>7948</v>
      </c>
      <c r="C3933" s="166"/>
      <c r="D3933" s="167"/>
      <c r="E3933" s="167"/>
      <c r="F3933" s="167"/>
      <c r="G3933" s="140">
        <v>5</v>
      </c>
    </row>
    <row r="3934" spans="1:7" x14ac:dyDescent="0.25">
      <c r="A3934" s="164" t="s">
        <v>7949</v>
      </c>
      <c r="B3934" s="165" t="s">
        <v>7950</v>
      </c>
      <c r="C3934" s="166" t="s">
        <v>327</v>
      </c>
      <c r="D3934" s="167">
        <v>2159.71</v>
      </c>
      <c r="E3934" s="167">
        <v>78.239999999999995</v>
      </c>
      <c r="F3934" s="167">
        <v>2237.9499999999998</v>
      </c>
      <c r="G3934" s="140">
        <v>9</v>
      </c>
    </row>
    <row r="3935" spans="1:7" x14ac:dyDescent="0.25">
      <c r="A3935" s="164" t="s">
        <v>7951</v>
      </c>
      <c r="B3935" s="165" t="s">
        <v>7952</v>
      </c>
      <c r="C3935" s="166" t="s">
        <v>379</v>
      </c>
      <c r="D3935" s="167">
        <v>1095.5899999999999</v>
      </c>
      <c r="E3935" s="167">
        <v>8.82</v>
      </c>
      <c r="F3935" s="167">
        <v>1104.4100000000001</v>
      </c>
      <c r="G3935" s="140">
        <v>9</v>
      </c>
    </row>
    <row r="3936" spans="1:7" ht="28.8" x14ac:dyDescent="0.25">
      <c r="A3936" s="164" t="s">
        <v>7953</v>
      </c>
      <c r="B3936" s="165" t="s">
        <v>7954</v>
      </c>
      <c r="C3936" s="166" t="s">
        <v>379</v>
      </c>
      <c r="D3936" s="167">
        <v>2766.18</v>
      </c>
      <c r="E3936" s="167">
        <v>8.82</v>
      </c>
      <c r="F3936" s="167">
        <v>2775</v>
      </c>
      <c r="G3936" s="140">
        <v>9</v>
      </c>
    </row>
    <row r="3937" spans="1:7" ht="28.8" x14ac:dyDescent="0.25">
      <c r="A3937" s="164" t="s">
        <v>7955</v>
      </c>
      <c r="B3937" s="165" t="s">
        <v>7956</v>
      </c>
      <c r="C3937" s="166" t="s">
        <v>327</v>
      </c>
      <c r="D3937" s="167">
        <v>1019.68</v>
      </c>
      <c r="E3937" s="167">
        <v>4.41</v>
      </c>
      <c r="F3937" s="167">
        <v>1024.0899999999999</v>
      </c>
      <c r="G3937" s="140">
        <v>9</v>
      </c>
    </row>
    <row r="3938" spans="1:7" ht="43.2" x14ac:dyDescent="0.25">
      <c r="A3938" s="164" t="s">
        <v>7957</v>
      </c>
      <c r="B3938" s="165" t="s">
        <v>7958</v>
      </c>
      <c r="C3938" s="166" t="s">
        <v>327</v>
      </c>
      <c r="D3938" s="167">
        <v>21927.49</v>
      </c>
      <c r="E3938" s="167">
        <v>156.88999999999999</v>
      </c>
      <c r="F3938" s="167">
        <v>22084.38</v>
      </c>
      <c r="G3938" s="140">
        <v>9</v>
      </c>
    </row>
    <row r="3939" spans="1:7" x14ac:dyDescent="0.25">
      <c r="A3939" s="164" t="s">
        <v>7959</v>
      </c>
      <c r="B3939" s="165" t="s">
        <v>7960</v>
      </c>
      <c r="C3939" s="166" t="s">
        <v>379</v>
      </c>
      <c r="D3939" s="167">
        <v>5264.42</v>
      </c>
      <c r="E3939" s="167">
        <v>28.38</v>
      </c>
      <c r="F3939" s="167">
        <v>5292.8</v>
      </c>
      <c r="G3939" s="140">
        <v>9</v>
      </c>
    </row>
    <row r="3940" spans="1:7" ht="28.8" x14ac:dyDescent="0.25">
      <c r="A3940" s="164" t="s">
        <v>7961</v>
      </c>
      <c r="B3940" s="165" t="s">
        <v>7962</v>
      </c>
      <c r="C3940" s="166" t="s">
        <v>327</v>
      </c>
      <c r="D3940" s="167">
        <v>104351.41</v>
      </c>
      <c r="E3940" s="167"/>
      <c r="F3940" s="167">
        <v>104351.41</v>
      </c>
      <c r="G3940" s="140">
        <v>9</v>
      </c>
    </row>
    <row r="3941" spans="1:7" ht="28.8" x14ac:dyDescent="0.25">
      <c r="A3941" s="164" t="s">
        <v>7963</v>
      </c>
      <c r="B3941" s="165" t="s">
        <v>7964</v>
      </c>
      <c r="C3941" s="166" t="s">
        <v>327</v>
      </c>
      <c r="D3941" s="167">
        <v>54886.51</v>
      </c>
      <c r="E3941" s="167">
        <v>253.59</v>
      </c>
      <c r="F3941" s="167">
        <v>55140.1</v>
      </c>
      <c r="G3941" s="140">
        <v>9</v>
      </c>
    </row>
    <row r="3942" spans="1:7" ht="43.2" x14ac:dyDescent="0.25">
      <c r="A3942" s="164" t="s">
        <v>7965</v>
      </c>
      <c r="B3942" s="165" t="s">
        <v>7966</v>
      </c>
      <c r="C3942" s="166" t="s">
        <v>640</v>
      </c>
      <c r="D3942" s="167">
        <v>470554.29</v>
      </c>
      <c r="E3942" s="167"/>
      <c r="F3942" s="167">
        <v>470554.29</v>
      </c>
      <c r="G3942" s="140">
        <v>9</v>
      </c>
    </row>
    <row r="3943" spans="1:7" ht="57.6" x14ac:dyDescent="0.25">
      <c r="A3943" s="164" t="s">
        <v>7967</v>
      </c>
      <c r="B3943" s="165" t="s">
        <v>7968</v>
      </c>
      <c r="C3943" s="166" t="s">
        <v>640</v>
      </c>
      <c r="D3943" s="167">
        <v>5972.07</v>
      </c>
      <c r="E3943" s="167">
        <v>55075.92</v>
      </c>
      <c r="F3943" s="167">
        <v>61047.99</v>
      </c>
      <c r="G3943" s="140">
        <v>9</v>
      </c>
    </row>
    <row r="3944" spans="1:7" ht="57.6" x14ac:dyDescent="0.25">
      <c r="A3944" s="164" t="s">
        <v>7969</v>
      </c>
      <c r="B3944" s="165" t="s">
        <v>7970</v>
      </c>
      <c r="C3944" s="166" t="s">
        <v>640</v>
      </c>
      <c r="D3944" s="167">
        <v>8266.1299999999992</v>
      </c>
      <c r="E3944" s="167">
        <v>66480.429999999993</v>
      </c>
      <c r="F3944" s="167">
        <v>74746.559999999998</v>
      </c>
      <c r="G3944" s="140">
        <v>9</v>
      </c>
    </row>
    <row r="3945" spans="1:7" x14ac:dyDescent="0.25">
      <c r="A3945" s="164" t="s">
        <v>7971</v>
      </c>
      <c r="B3945" s="165" t="s">
        <v>7972</v>
      </c>
      <c r="C3945" s="166"/>
      <c r="D3945" s="167"/>
      <c r="E3945" s="167"/>
      <c r="F3945" s="167"/>
      <c r="G3945" s="140">
        <v>2</v>
      </c>
    </row>
    <row r="3946" spans="1:7" x14ac:dyDescent="0.25">
      <c r="A3946" s="164" t="s">
        <v>7973</v>
      </c>
      <c r="B3946" s="165" t="s">
        <v>7974</v>
      </c>
      <c r="C3946" s="166"/>
      <c r="D3946" s="167"/>
      <c r="E3946" s="167"/>
      <c r="F3946" s="167"/>
      <c r="G3946" s="140">
        <v>5</v>
      </c>
    </row>
    <row r="3947" spans="1:7" x14ac:dyDescent="0.25">
      <c r="A3947" s="164" t="s">
        <v>210</v>
      </c>
      <c r="B3947" s="165" t="s">
        <v>7975</v>
      </c>
      <c r="C3947" s="166" t="s">
        <v>327</v>
      </c>
      <c r="D3947" s="167">
        <v>1363.03</v>
      </c>
      <c r="E3947" s="167">
        <v>264.92</v>
      </c>
      <c r="F3947" s="167">
        <v>1627.95</v>
      </c>
      <c r="G3947" s="140">
        <v>9</v>
      </c>
    </row>
    <row r="3948" spans="1:7" x14ac:dyDescent="0.25">
      <c r="A3948" s="164" t="s">
        <v>7976</v>
      </c>
      <c r="B3948" s="165" t="s">
        <v>7977</v>
      </c>
      <c r="C3948" s="166" t="s">
        <v>327</v>
      </c>
      <c r="D3948" s="167">
        <v>1435.61</v>
      </c>
      <c r="E3948" s="167">
        <v>264.92</v>
      </c>
      <c r="F3948" s="167">
        <v>1700.53</v>
      </c>
      <c r="G3948" s="140">
        <v>9</v>
      </c>
    </row>
    <row r="3949" spans="1:7" x14ac:dyDescent="0.25">
      <c r="A3949" s="164" t="s">
        <v>7978</v>
      </c>
      <c r="B3949" s="165" t="s">
        <v>7979</v>
      </c>
      <c r="C3949" s="166" t="s">
        <v>327</v>
      </c>
      <c r="D3949" s="167">
        <v>1993.08</v>
      </c>
      <c r="E3949" s="167">
        <v>264.92</v>
      </c>
      <c r="F3949" s="167">
        <v>2258</v>
      </c>
      <c r="G3949" s="140">
        <v>9</v>
      </c>
    </row>
    <row r="3950" spans="1:7" x14ac:dyDescent="0.25">
      <c r="A3950" s="164" t="s">
        <v>7980</v>
      </c>
      <c r="B3950" s="165" t="s">
        <v>7981</v>
      </c>
      <c r="C3950" s="166" t="s">
        <v>327</v>
      </c>
      <c r="D3950" s="167">
        <v>1955.31</v>
      </c>
      <c r="E3950" s="167">
        <v>264.92</v>
      </c>
      <c r="F3950" s="167">
        <v>2220.23</v>
      </c>
      <c r="G3950" s="140">
        <v>9</v>
      </c>
    </row>
    <row r="3951" spans="1:7" x14ac:dyDescent="0.25">
      <c r="A3951" s="164" t="s">
        <v>7982</v>
      </c>
      <c r="B3951" s="165" t="s">
        <v>7983</v>
      </c>
      <c r="C3951" s="166" t="s">
        <v>327</v>
      </c>
      <c r="D3951" s="167">
        <v>2136.67</v>
      </c>
      <c r="E3951" s="167">
        <v>264.92</v>
      </c>
      <c r="F3951" s="167">
        <v>2401.59</v>
      </c>
      <c r="G3951" s="140">
        <v>9</v>
      </c>
    </row>
    <row r="3952" spans="1:7" x14ac:dyDescent="0.25">
      <c r="A3952" s="164" t="s">
        <v>7984</v>
      </c>
      <c r="B3952" s="165" t="s">
        <v>7985</v>
      </c>
      <c r="C3952" s="166" t="s">
        <v>327</v>
      </c>
      <c r="D3952" s="167">
        <v>1436.77</v>
      </c>
      <c r="E3952" s="167">
        <v>264.92</v>
      </c>
      <c r="F3952" s="167">
        <v>1701.69</v>
      </c>
      <c r="G3952" s="140">
        <v>9</v>
      </c>
    </row>
    <row r="3953" spans="1:7" x14ac:dyDescent="0.25">
      <c r="A3953" s="164" t="s">
        <v>7986</v>
      </c>
      <c r="B3953" s="165" t="s">
        <v>7987</v>
      </c>
      <c r="C3953" s="166" t="s">
        <v>327</v>
      </c>
      <c r="D3953" s="167">
        <v>1605.09</v>
      </c>
      <c r="E3953" s="167">
        <v>264.92</v>
      </c>
      <c r="F3953" s="167">
        <v>1870.01</v>
      </c>
      <c r="G3953" s="140">
        <v>9</v>
      </c>
    </row>
    <row r="3954" spans="1:7" x14ac:dyDescent="0.25">
      <c r="A3954" s="164" t="s">
        <v>7988</v>
      </c>
      <c r="B3954" s="165" t="s">
        <v>7989</v>
      </c>
      <c r="C3954" s="166" t="s">
        <v>327</v>
      </c>
      <c r="D3954" s="167">
        <v>2428.17</v>
      </c>
      <c r="E3954" s="167">
        <v>264.92</v>
      </c>
      <c r="F3954" s="167">
        <v>2693.09</v>
      </c>
      <c r="G3954" s="140">
        <v>9</v>
      </c>
    </row>
    <row r="3955" spans="1:7" x14ac:dyDescent="0.25">
      <c r="A3955" s="164" t="s">
        <v>7990</v>
      </c>
      <c r="B3955" s="165" t="s">
        <v>7991</v>
      </c>
      <c r="C3955" s="166" t="s">
        <v>327</v>
      </c>
      <c r="D3955" s="167">
        <v>2618.7600000000002</v>
      </c>
      <c r="E3955" s="167">
        <v>264.92</v>
      </c>
      <c r="F3955" s="167">
        <v>2883.68</v>
      </c>
      <c r="G3955" s="140">
        <v>9</v>
      </c>
    </row>
    <row r="3956" spans="1:7" x14ac:dyDescent="0.25">
      <c r="A3956" s="164" t="s">
        <v>7992</v>
      </c>
      <c r="B3956" s="165" t="s">
        <v>7993</v>
      </c>
      <c r="C3956" s="166" t="s">
        <v>327</v>
      </c>
      <c r="D3956" s="167">
        <v>2858.73</v>
      </c>
      <c r="E3956" s="167">
        <v>264.92</v>
      </c>
      <c r="F3956" s="167">
        <v>3123.65</v>
      </c>
      <c r="G3956" s="140">
        <v>9</v>
      </c>
    </row>
    <row r="3957" spans="1:7" x14ac:dyDescent="0.25">
      <c r="A3957" s="164" t="s">
        <v>7994</v>
      </c>
      <c r="B3957" s="165" t="s">
        <v>7995</v>
      </c>
      <c r="C3957" s="166" t="s">
        <v>327</v>
      </c>
      <c r="D3957" s="167">
        <v>3191.42</v>
      </c>
      <c r="E3957" s="167">
        <v>264.92</v>
      </c>
      <c r="F3957" s="167">
        <v>3456.34</v>
      </c>
      <c r="G3957" s="140">
        <v>9</v>
      </c>
    </row>
    <row r="3958" spans="1:7" x14ac:dyDescent="0.25">
      <c r="A3958" s="164" t="s">
        <v>7996</v>
      </c>
      <c r="B3958" s="165" t="s">
        <v>7997</v>
      </c>
      <c r="C3958" s="166" t="s">
        <v>327</v>
      </c>
      <c r="D3958" s="167">
        <v>3402.97</v>
      </c>
      <c r="E3958" s="167">
        <v>264.92</v>
      </c>
      <c r="F3958" s="167">
        <v>3667.89</v>
      </c>
      <c r="G3958" s="140">
        <v>9</v>
      </c>
    </row>
    <row r="3959" spans="1:7" x14ac:dyDescent="0.25">
      <c r="A3959" s="164" t="s">
        <v>7998</v>
      </c>
      <c r="B3959" s="165" t="s">
        <v>7999</v>
      </c>
      <c r="C3959" s="166" t="s">
        <v>327</v>
      </c>
      <c r="D3959" s="167">
        <v>6047.53</v>
      </c>
      <c r="E3959" s="167">
        <v>264.92</v>
      </c>
      <c r="F3959" s="167">
        <v>6312.45</v>
      </c>
      <c r="G3959" s="140">
        <v>9</v>
      </c>
    </row>
    <row r="3960" spans="1:7" x14ac:dyDescent="0.25">
      <c r="A3960" s="164" t="s">
        <v>8000</v>
      </c>
      <c r="B3960" s="165" t="s">
        <v>8001</v>
      </c>
      <c r="C3960" s="166"/>
      <c r="D3960" s="167"/>
      <c r="E3960" s="167"/>
      <c r="F3960" s="167"/>
      <c r="G3960" s="140">
        <v>5</v>
      </c>
    </row>
    <row r="3961" spans="1:7" x14ac:dyDescent="0.25">
      <c r="A3961" s="164" t="s">
        <v>8002</v>
      </c>
      <c r="B3961" s="165" t="s">
        <v>8003</v>
      </c>
      <c r="C3961" s="166" t="s">
        <v>327</v>
      </c>
      <c r="D3961" s="167">
        <v>629.92999999999995</v>
      </c>
      <c r="E3961" s="167">
        <v>155.4</v>
      </c>
      <c r="F3961" s="167">
        <v>785.33</v>
      </c>
      <c r="G3961" s="140">
        <v>9</v>
      </c>
    </row>
    <row r="3962" spans="1:7" x14ac:dyDescent="0.25">
      <c r="A3962" s="164" t="s">
        <v>8004</v>
      </c>
      <c r="B3962" s="165" t="s">
        <v>8005</v>
      </c>
      <c r="C3962" s="166" t="s">
        <v>327</v>
      </c>
      <c r="D3962" s="167">
        <v>469.89</v>
      </c>
      <c r="E3962" s="167">
        <v>186.48</v>
      </c>
      <c r="F3962" s="167">
        <v>656.37</v>
      </c>
      <c r="G3962" s="140">
        <v>9</v>
      </c>
    </row>
    <row r="3963" spans="1:7" x14ac:dyDescent="0.25">
      <c r="A3963" s="164" t="s">
        <v>8006</v>
      </c>
      <c r="B3963" s="165" t="s">
        <v>8007</v>
      </c>
      <c r="C3963" s="166" t="s">
        <v>327</v>
      </c>
      <c r="D3963" s="167">
        <v>1034.8900000000001</v>
      </c>
      <c r="E3963" s="167">
        <v>186.48</v>
      </c>
      <c r="F3963" s="167">
        <v>1221.3699999999999</v>
      </c>
      <c r="G3963" s="140">
        <v>9</v>
      </c>
    </row>
    <row r="3964" spans="1:7" x14ac:dyDescent="0.25">
      <c r="A3964" s="164" t="s">
        <v>8008</v>
      </c>
      <c r="B3964" s="165" t="s">
        <v>8009</v>
      </c>
      <c r="C3964" s="166" t="s">
        <v>327</v>
      </c>
      <c r="D3964" s="167">
        <v>1330.9</v>
      </c>
      <c r="E3964" s="167">
        <v>279.72000000000003</v>
      </c>
      <c r="F3964" s="167">
        <v>1610.62</v>
      </c>
      <c r="G3964" s="140">
        <v>9</v>
      </c>
    </row>
    <row r="3965" spans="1:7" x14ac:dyDescent="0.25">
      <c r="A3965" s="164" t="s">
        <v>8010</v>
      </c>
      <c r="B3965" s="165" t="s">
        <v>8011</v>
      </c>
      <c r="C3965" s="166" t="s">
        <v>327</v>
      </c>
      <c r="D3965" s="167">
        <v>1547.72</v>
      </c>
      <c r="E3965" s="167">
        <v>372.96</v>
      </c>
      <c r="F3965" s="167">
        <v>1920.68</v>
      </c>
      <c r="G3965" s="140">
        <v>9</v>
      </c>
    </row>
    <row r="3966" spans="1:7" x14ac:dyDescent="0.25">
      <c r="A3966" s="164" t="s">
        <v>8012</v>
      </c>
      <c r="B3966" s="165" t="s">
        <v>8013</v>
      </c>
      <c r="C3966" s="166" t="s">
        <v>327</v>
      </c>
      <c r="D3966" s="167">
        <v>2436.5700000000002</v>
      </c>
      <c r="E3966" s="167">
        <v>279.72000000000003</v>
      </c>
      <c r="F3966" s="167">
        <v>2716.29</v>
      </c>
      <c r="G3966" s="140">
        <v>9</v>
      </c>
    </row>
    <row r="3967" spans="1:7" x14ac:dyDescent="0.25">
      <c r="A3967" s="164" t="s">
        <v>8014</v>
      </c>
      <c r="B3967" s="165" t="s">
        <v>8015</v>
      </c>
      <c r="C3967" s="166" t="s">
        <v>327</v>
      </c>
      <c r="D3967" s="167">
        <v>1191.04</v>
      </c>
      <c r="E3967" s="167">
        <v>279.72000000000003</v>
      </c>
      <c r="F3967" s="167">
        <v>1470.76</v>
      </c>
      <c r="G3967" s="140">
        <v>9</v>
      </c>
    </row>
    <row r="3968" spans="1:7" x14ac:dyDescent="0.25">
      <c r="A3968" s="164" t="s">
        <v>8016</v>
      </c>
      <c r="B3968" s="165" t="s">
        <v>8017</v>
      </c>
      <c r="C3968" s="166" t="s">
        <v>327</v>
      </c>
      <c r="D3968" s="167">
        <v>2447.94</v>
      </c>
      <c r="E3968" s="167">
        <v>372.96</v>
      </c>
      <c r="F3968" s="167">
        <v>2820.9</v>
      </c>
      <c r="G3968" s="140">
        <v>9</v>
      </c>
    </row>
    <row r="3969" spans="1:7" x14ac:dyDescent="0.25">
      <c r="A3969" s="164" t="s">
        <v>8018</v>
      </c>
      <c r="B3969" s="165" t="s">
        <v>8019</v>
      </c>
      <c r="C3969" s="166" t="s">
        <v>327</v>
      </c>
      <c r="D3969" s="167">
        <v>127.15</v>
      </c>
      <c r="E3969" s="167">
        <v>124.32</v>
      </c>
      <c r="F3969" s="167">
        <v>251.47</v>
      </c>
      <c r="G3969" s="140">
        <v>9</v>
      </c>
    </row>
    <row r="3970" spans="1:7" x14ac:dyDescent="0.25">
      <c r="A3970" s="164" t="s">
        <v>8020</v>
      </c>
      <c r="B3970" s="165" t="s">
        <v>8021</v>
      </c>
      <c r="C3970" s="166" t="s">
        <v>327</v>
      </c>
      <c r="D3970" s="167">
        <v>135.96</v>
      </c>
      <c r="E3970" s="167">
        <v>124.32</v>
      </c>
      <c r="F3970" s="167">
        <v>260.27999999999997</v>
      </c>
      <c r="G3970" s="140">
        <v>9</v>
      </c>
    </row>
    <row r="3971" spans="1:7" x14ac:dyDescent="0.25">
      <c r="A3971" s="164" t="s">
        <v>8022</v>
      </c>
      <c r="B3971" s="165" t="s">
        <v>8023</v>
      </c>
      <c r="C3971" s="166" t="s">
        <v>327</v>
      </c>
      <c r="D3971" s="167">
        <v>233.64</v>
      </c>
      <c r="E3971" s="167">
        <v>155.4</v>
      </c>
      <c r="F3971" s="167">
        <v>389.04</v>
      </c>
      <c r="G3971" s="140">
        <v>9</v>
      </c>
    </row>
    <row r="3972" spans="1:7" x14ac:dyDescent="0.25">
      <c r="A3972" s="164" t="s">
        <v>8024</v>
      </c>
      <c r="B3972" s="165" t="s">
        <v>8025</v>
      </c>
      <c r="C3972" s="166" t="s">
        <v>327</v>
      </c>
      <c r="D3972" s="167">
        <v>467.28</v>
      </c>
      <c r="E3972" s="167">
        <v>186.48</v>
      </c>
      <c r="F3972" s="167">
        <v>653.76</v>
      </c>
      <c r="G3972" s="140">
        <v>9</v>
      </c>
    </row>
    <row r="3973" spans="1:7" x14ac:dyDescent="0.25">
      <c r="A3973" s="164" t="s">
        <v>8026</v>
      </c>
      <c r="B3973" s="165" t="s">
        <v>8027</v>
      </c>
      <c r="C3973" s="166"/>
      <c r="D3973" s="167"/>
      <c r="E3973" s="167"/>
      <c r="F3973" s="167"/>
      <c r="G3973" s="140">
        <v>5</v>
      </c>
    </row>
    <row r="3974" spans="1:7" x14ac:dyDescent="0.25">
      <c r="A3974" s="164" t="s">
        <v>8028</v>
      </c>
      <c r="B3974" s="165" t="s">
        <v>8029</v>
      </c>
      <c r="C3974" s="166" t="s">
        <v>327</v>
      </c>
      <c r="D3974" s="167">
        <v>237.12</v>
      </c>
      <c r="E3974" s="167">
        <v>209.09</v>
      </c>
      <c r="F3974" s="167">
        <v>446.21</v>
      </c>
      <c r="G3974" s="140">
        <v>9</v>
      </c>
    </row>
    <row r="3975" spans="1:7" ht="28.8" x14ac:dyDescent="0.25">
      <c r="A3975" s="164" t="s">
        <v>8030</v>
      </c>
      <c r="B3975" s="165" t="s">
        <v>8031</v>
      </c>
      <c r="C3975" s="166" t="s">
        <v>327</v>
      </c>
      <c r="D3975" s="167">
        <v>64.8</v>
      </c>
      <c r="E3975" s="167">
        <v>15.25</v>
      </c>
      <c r="F3975" s="167">
        <v>80.05</v>
      </c>
      <c r="G3975" s="140">
        <v>9</v>
      </c>
    </row>
    <row r="3976" spans="1:7" ht="28.8" x14ac:dyDescent="0.25">
      <c r="A3976" s="164" t="s">
        <v>8032</v>
      </c>
      <c r="B3976" s="165" t="s">
        <v>8033</v>
      </c>
      <c r="C3976" s="166" t="s">
        <v>327</v>
      </c>
      <c r="D3976" s="167">
        <v>655.69</v>
      </c>
      <c r="E3976" s="167">
        <v>30.51</v>
      </c>
      <c r="F3976" s="167">
        <v>686.2</v>
      </c>
      <c r="G3976" s="140">
        <v>9</v>
      </c>
    </row>
    <row r="3977" spans="1:7" x14ac:dyDescent="0.25">
      <c r="A3977" s="164" t="s">
        <v>8034</v>
      </c>
      <c r="B3977" s="165" t="s">
        <v>8035</v>
      </c>
      <c r="C3977" s="166" t="s">
        <v>327</v>
      </c>
      <c r="D3977" s="167">
        <v>34.29</v>
      </c>
      <c r="E3977" s="167">
        <v>30.36</v>
      </c>
      <c r="F3977" s="167">
        <v>64.650000000000006</v>
      </c>
      <c r="G3977" s="140">
        <v>9</v>
      </c>
    </row>
    <row r="3978" spans="1:7" ht="28.8" x14ac:dyDescent="0.25">
      <c r="A3978" s="164" t="s">
        <v>8036</v>
      </c>
      <c r="B3978" s="165" t="s">
        <v>8037</v>
      </c>
      <c r="C3978" s="166"/>
      <c r="D3978" s="167"/>
      <c r="E3978" s="167"/>
      <c r="F3978" s="167"/>
      <c r="G3978" s="140">
        <v>2</v>
      </c>
    </row>
    <row r="3979" spans="1:7" x14ac:dyDescent="0.25">
      <c r="A3979" s="164" t="s">
        <v>8038</v>
      </c>
      <c r="B3979" s="165" t="s">
        <v>8039</v>
      </c>
      <c r="C3979" s="166"/>
      <c r="D3979" s="167"/>
      <c r="E3979" s="167"/>
      <c r="F3979" s="167"/>
      <c r="G3979" s="140">
        <v>5</v>
      </c>
    </row>
    <row r="3980" spans="1:7" ht="28.8" x14ac:dyDescent="0.25">
      <c r="A3980" s="164" t="s">
        <v>8040</v>
      </c>
      <c r="B3980" s="165" t="s">
        <v>8041</v>
      </c>
      <c r="C3980" s="166" t="s">
        <v>327</v>
      </c>
      <c r="D3980" s="167">
        <v>70.67</v>
      </c>
      <c r="E3980" s="167"/>
      <c r="F3980" s="167">
        <v>70.67</v>
      </c>
      <c r="G3980" s="140">
        <v>9</v>
      </c>
    </row>
    <row r="3981" spans="1:7" ht="28.8" x14ac:dyDescent="0.25">
      <c r="A3981" s="164" t="s">
        <v>8042</v>
      </c>
      <c r="B3981" s="165" t="s">
        <v>8043</v>
      </c>
      <c r="C3981" s="166" t="s">
        <v>327</v>
      </c>
      <c r="D3981" s="167">
        <v>360.52</v>
      </c>
      <c r="E3981" s="167">
        <v>54.66</v>
      </c>
      <c r="F3981" s="167">
        <v>415.18</v>
      </c>
      <c r="G3981" s="140">
        <v>9</v>
      </c>
    </row>
    <row r="3982" spans="1:7" ht="28.8" x14ac:dyDescent="0.25">
      <c r="A3982" s="164" t="s">
        <v>8044</v>
      </c>
      <c r="B3982" s="165" t="s">
        <v>8045</v>
      </c>
      <c r="C3982" s="166" t="s">
        <v>327</v>
      </c>
      <c r="D3982" s="167">
        <v>722.27</v>
      </c>
      <c r="E3982" s="167">
        <v>116.25</v>
      </c>
      <c r="F3982" s="167">
        <v>838.52</v>
      </c>
      <c r="G3982" s="140">
        <v>9</v>
      </c>
    </row>
    <row r="3983" spans="1:7" x14ac:dyDescent="0.25">
      <c r="A3983" s="164" t="s">
        <v>8046</v>
      </c>
      <c r="B3983" s="165" t="s">
        <v>8047</v>
      </c>
      <c r="C3983" s="166" t="s">
        <v>327</v>
      </c>
      <c r="D3983" s="167">
        <v>1628.6</v>
      </c>
      <c r="E3983" s="167">
        <v>6.1</v>
      </c>
      <c r="F3983" s="167">
        <v>1634.7</v>
      </c>
      <c r="G3983" s="140">
        <v>9</v>
      </c>
    </row>
    <row r="3984" spans="1:7" ht="43.2" x14ac:dyDescent="0.25">
      <c r="A3984" s="164" t="s">
        <v>8048</v>
      </c>
      <c r="B3984" s="165" t="s">
        <v>8049</v>
      </c>
      <c r="C3984" s="166" t="s">
        <v>327</v>
      </c>
      <c r="D3984" s="167">
        <v>144.91</v>
      </c>
      <c r="E3984" s="167">
        <v>17.350000000000001</v>
      </c>
      <c r="F3984" s="167">
        <v>162.26</v>
      </c>
      <c r="G3984" s="140">
        <v>9</v>
      </c>
    </row>
    <row r="3985" spans="1:7" x14ac:dyDescent="0.25">
      <c r="A3985" s="164" t="s">
        <v>8050</v>
      </c>
      <c r="B3985" s="165" t="s">
        <v>8051</v>
      </c>
      <c r="C3985" s="166" t="s">
        <v>327</v>
      </c>
      <c r="D3985" s="167">
        <v>32.520000000000003</v>
      </c>
      <c r="E3985" s="167">
        <v>6.51</v>
      </c>
      <c r="F3985" s="167">
        <v>39.03</v>
      </c>
      <c r="G3985" s="140">
        <v>9</v>
      </c>
    </row>
    <row r="3986" spans="1:7" x14ac:dyDescent="0.25">
      <c r="A3986" s="164" t="s">
        <v>8052</v>
      </c>
      <c r="B3986" s="165" t="s">
        <v>8053</v>
      </c>
      <c r="C3986" s="166" t="s">
        <v>327</v>
      </c>
      <c r="D3986" s="167">
        <v>169.08</v>
      </c>
      <c r="E3986" s="167">
        <v>6.51</v>
      </c>
      <c r="F3986" s="167">
        <v>175.59</v>
      </c>
      <c r="G3986" s="140">
        <v>9</v>
      </c>
    </row>
    <row r="3987" spans="1:7" ht="28.8" x14ac:dyDescent="0.25">
      <c r="A3987" s="164" t="s">
        <v>8054</v>
      </c>
      <c r="B3987" s="165" t="s">
        <v>8055</v>
      </c>
      <c r="C3987" s="166" t="s">
        <v>640</v>
      </c>
      <c r="D3987" s="167">
        <v>6618.8</v>
      </c>
      <c r="E3987" s="167"/>
      <c r="F3987" s="167">
        <v>6618.8</v>
      </c>
      <c r="G3987" s="140">
        <v>9</v>
      </c>
    </row>
    <row r="3988" spans="1:7" ht="28.8" x14ac:dyDescent="0.25">
      <c r="A3988" s="164" t="s">
        <v>8056</v>
      </c>
      <c r="B3988" s="165" t="s">
        <v>8057</v>
      </c>
      <c r="C3988" s="166" t="s">
        <v>640</v>
      </c>
      <c r="D3988" s="167">
        <v>33263.9</v>
      </c>
      <c r="E3988" s="167"/>
      <c r="F3988" s="167">
        <v>33263.9</v>
      </c>
      <c r="G3988" s="140">
        <v>9</v>
      </c>
    </row>
    <row r="3989" spans="1:7" ht="28.8" x14ac:dyDescent="0.25">
      <c r="A3989" s="164" t="s">
        <v>8058</v>
      </c>
      <c r="B3989" s="165" t="s">
        <v>8059</v>
      </c>
      <c r="C3989" s="166" t="s">
        <v>640</v>
      </c>
      <c r="D3989" s="167">
        <v>45279.67</v>
      </c>
      <c r="E3989" s="167"/>
      <c r="F3989" s="167">
        <v>45279.67</v>
      </c>
      <c r="G3989" s="140">
        <v>9</v>
      </c>
    </row>
    <row r="3990" spans="1:7" x14ac:dyDescent="0.25">
      <c r="A3990" s="164" t="s">
        <v>8060</v>
      </c>
      <c r="B3990" s="165" t="s">
        <v>8061</v>
      </c>
      <c r="C3990" s="166"/>
      <c r="D3990" s="167"/>
      <c r="E3990" s="167"/>
      <c r="F3990" s="167"/>
      <c r="G3990" s="140">
        <v>5</v>
      </c>
    </row>
    <row r="3991" spans="1:7" ht="28.8" x14ac:dyDescent="0.25">
      <c r="A3991" s="164" t="s">
        <v>8062</v>
      </c>
      <c r="B3991" s="165" t="s">
        <v>8063</v>
      </c>
      <c r="C3991" s="166" t="s">
        <v>327</v>
      </c>
      <c r="D3991" s="167">
        <v>9865.2999999999993</v>
      </c>
      <c r="E3991" s="167">
        <v>65.06</v>
      </c>
      <c r="F3991" s="167">
        <v>9930.36</v>
      </c>
      <c r="G3991" s="140">
        <v>9</v>
      </c>
    </row>
    <row r="3992" spans="1:7" ht="28.8" x14ac:dyDescent="0.25">
      <c r="A3992" s="164" t="s">
        <v>8064</v>
      </c>
      <c r="B3992" s="165" t="s">
        <v>8065</v>
      </c>
      <c r="C3992" s="166" t="s">
        <v>327</v>
      </c>
      <c r="D3992" s="167">
        <v>13792.79</v>
      </c>
      <c r="E3992" s="167">
        <v>65.06</v>
      </c>
      <c r="F3992" s="167">
        <v>13857.85</v>
      </c>
      <c r="G3992" s="140">
        <v>9</v>
      </c>
    </row>
    <row r="3993" spans="1:7" ht="28.8" x14ac:dyDescent="0.25">
      <c r="A3993" s="164" t="s">
        <v>8066</v>
      </c>
      <c r="B3993" s="165" t="s">
        <v>8067</v>
      </c>
      <c r="C3993" s="166" t="s">
        <v>327</v>
      </c>
      <c r="D3993" s="167">
        <v>42339.33</v>
      </c>
      <c r="E3993" s="167">
        <v>65.06</v>
      </c>
      <c r="F3993" s="167">
        <v>42404.39</v>
      </c>
      <c r="G3993" s="140">
        <v>9</v>
      </c>
    </row>
    <row r="3994" spans="1:7" x14ac:dyDescent="0.25">
      <c r="A3994" s="164" t="s">
        <v>8068</v>
      </c>
      <c r="B3994" s="165" t="s">
        <v>8069</v>
      </c>
      <c r="C3994" s="166"/>
      <c r="D3994" s="167"/>
      <c r="E3994" s="167"/>
      <c r="F3994" s="167"/>
      <c r="G3994" s="140">
        <v>5</v>
      </c>
    </row>
    <row r="3995" spans="1:7" ht="28.8" x14ac:dyDescent="0.25">
      <c r="A3995" s="164" t="s">
        <v>8070</v>
      </c>
      <c r="B3995" s="165" t="s">
        <v>8071</v>
      </c>
      <c r="C3995" s="166" t="s">
        <v>327</v>
      </c>
      <c r="D3995" s="167">
        <v>38357.519999999997</v>
      </c>
      <c r="E3995" s="167">
        <v>122.02</v>
      </c>
      <c r="F3995" s="167">
        <v>38479.54</v>
      </c>
      <c r="G3995" s="140">
        <v>9</v>
      </c>
    </row>
    <row r="3996" spans="1:7" ht="28.8" x14ac:dyDescent="0.25">
      <c r="A3996" s="164" t="s">
        <v>8072</v>
      </c>
      <c r="B3996" s="165" t="s">
        <v>8073</v>
      </c>
      <c r="C3996" s="166" t="s">
        <v>327</v>
      </c>
      <c r="D3996" s="167">
        <v>47601.93</v>
      </c>
      <c r="E3996" s="167">
        <v>122.02</v>
      </c>
      <c r="F3996" s="167">
        <v>47723.95</v>
      </c>
      <c r="G3996" s="140">
        <v>9</v>
      </c>
    </row>
    <row r="3997" spans="1:7" ht="28.8" x14ac:dyDescent="0.25">
      <c r="A3997" s="164" t="s">
        <v>8074</v>
      </c>
      <c r="B3997" s="165" t="s">
        <v>8075</v>
      </c>
      <c r="C3997" s="166" t="s">
        <v>327</v>
      </c>
      <c r="D3997" s="167">
        <v>44611.34</v>
      </c>
      <c r="E3997" s="167">
        <v>122.02</v>
      </c>
      <c r="F3997" s="167">
        <v>44733.36</v>
      </c>
      <c r="G3997" s="140">
        <v>9</v>
      </c>
    </row>
    <row r="3998" spans="1:7" ht="28.8" x14ac:dyDescent="0.25">
      <c r="A3998" s="164" t="s">
        <v>8076</v>
      </c>
      <c r="B3998" s="165" t="s">
        <v>8077</v>
      </c>
      <c r="C3998" s="166" t="s">
        <v>327</v>
      </c>
      <c r="D3998" s="167">
        <v>5352.81</v>
      </c>
      <c r="E3998" s="167">
        <v>86.74</v>
      </c>
      <c r="F3998" s="167">
        <v>5439.55</v>
      </c>
      <c r="G3998" s="140">
        <v>9</v>
      </c>
    </row>
    <row r="3999" spans="1:7" ht="28.8" x14ac:dyDescent="0.25">
      <c r="A3999" s="164" t="s">
        <v>8078</v>
      </c>
      <c r="B3999" s="165" t="s">
        <v>8079</v>
      </c>
      <c r="C3999" s="166" t="s">
        <v>327</v>
      </c>
      <c r="D3999" s="167">
        <v>17369.88</v>
      </c>
      <c r="E3999" s="167">
        <v>122.02</v>
      </c>
      <c r="F3999" s="167">
        <v>17491.900000000001</v>
      </c>
      <c r="G3999" s="140">
        <v>9</v>
      </c>
    </row>
    <row r="4000" spans="1:7" ht="28.8" x14ac:dyDescent="0.25">
      <c r="A4000" s="164" t="s">
        <v>8080</v>
      </c>
      <c r="B4000" s="165" t="s">
        <v>8081</v>
      </c>
      <c r="C4000" s="166" t="s">
        <v>327</v>
      </c>
      <c r="D4000" s="167">
        <v>20906.650000000001</v>
      </c>
      <c r="E4000" s="167">
        <v>86.74</v>
      </c>
      <c r="F4000" s="167">
        <v>20993.39</v>
      </c>
      <c r="G4000" s="140">
        <v>9</v>
      </c>
    </row>
    <row r="4001" spans="1:7" ht="28.8" x14ac:dyDescent="0.25">
      <c r="A4001" s="164" t="s">
        <v>8082</v>
      </c>
      <c r="B4001" s="165" t="s">
        <v>8083</v>
      </c>
      <c r="C4001" s="166" t="s">
        <v>327</v>
      </c>
      <c r="D4001" s="167">
        <v>842</v>
      </c>
      <c r="E4001" s="167">
        <v>43.37</v>
      </c>
      <c r="F4001" s="167">
        <v>885.37</v>
      </c>
      <c r="G4001" s="140">
        <v>9</v>
      </c>
    </row>
    <row r="4002" spans="1:7" ht="28.8" x14ac:dyDescent="0.25">
      <c r="A4002" s="164" t="s">
        <v>8084</v>
      </c>
      <c r="B4002" s="165" t="s">
        <v>8085</v>
      </c>
      <c r="C4002" s="166" t="s">
        <v>327</v>
      </c>
      <c r="D4002" s="167">
        <v>44733.31</v>
      </c>
      <c r="E4002" s="167">
        <v>122.02</v>
      </c>
      <c r="F4002" s="167">
        <v>44855.33</v>
      </c>
      <c r="G4002" s="140">
        <v>9</v>
      </c>
    </row>
    <row r="4003" spans="1:7" ht="28.8" x14ac:dyDescent="0.25">
      <c r="A4003" s="164" t="s">
        <v>8086</v>
      </c>
      <c r="B4003" s="165" t="s">
        <v>8087</v>
      </c>
      <c r="C4003" s="166" t="s">
        <v>327</v>
      </c>
      <c r="D4003" s="167">
        <v>58157.2</v>
      </c>
      <c r="E4003" s="167">
        <v>122.02</v>
      </c>
      <c r="F4003" s="167">
        <v>58279.22</v>
      </c>
      <c r="G4003" s="140">
        <v>9</v>
      </c>
    </row>
    <row r="4004" spans="1:7" ht="28.8" x14ac:dyDescent="0.25">
      <c r="A4004" s="164" t="s">
        <v>8088</v>
      </c>
      <c r="B4004" s="165" t="s">
        <v>8089</v>
      </c>
      <c r="C4004" s="166" t="s">
        <v>327</v>
      </c>
      <c r="D4004" s="167">
        <v>112916.18</v>
      </c>
      <c r="E4004" s="167">
        <v>122.02</v>
      </c>
      <c r="F4004" s="167">
        <v>113038.2</v>
      </c>
      <c r="G4004" s="140">
        <v>9</v>
      </c>
    </row>
    <row r="4005" spans="1:7" ht="28.8" x14ac:dyDescent="0.25">
      <c r="A4005" s="164" t="s">
        <v>8090</v>
      </c>
      <c r="B4005" s="165" t="s">
        <v>8091</v>
      </c>
      <c r="C4005" s="166" t="s">
        <v>327</v>
      </c>
      <c r="D4005" s="167">
        <v>146488.69</v>
      </c>
      <c r="E4005" s="167">
        <v>122.02</v>
      </c>
      <c r="F4005" s="167">
        <v>146610.71</v>
      </c>
      <c r="G4005" s="140">
        <v>9</v>
      </c>
    </row>
    <row r="4006" spans="1:7" ht="28.8" x14ac:dyDescent="0.25">
      <c r="A4006" s="164" t="s">
        <v>8092</v>
      </c>
      <c r="B4006" s="165" t="s">
        <v>8093</v>
      </c>
      <c r="C4006" s="166" t="s">
        <v>327</v>
      </c>
      <c r="D4006" s="167">
        <v>51810.55</v>
      </c>
      <c r="E4006" s="167">
        <v>122.02</v>
      </c>
      <c r="F4006" s="167">
        <v>51932.57</v>
      </c>
      <c r="G4006" s="140">
        <v>9</v>
      </c>
    </row>
    <row r="4007" spans="1:7" ht="28.8" x14ac:dyDescent="0.25">
      <c r="A4007" s="164" t="s">
        <v>8094</v>
      </c>
      <c r="B4007" s="165" t="s">
        <v>8095</v>
      </c>
      <c r="C4007" s="166" t="s">
        <v>327</v>
      </c>
      <c r="D4007" s="167">
        <v>26052.71</v>
      </c>
      <c r="E4007" s="167">
        <v>122.02</v>
      </c>
      <c r="F4007" s="167">
        <v>26174.73</v>
      </c>
      <c r="G4007" s="140">
        <v>9</v>
      </c>
    </row>
    <row r="4008" spans="1:7" ht="28.8" x14ac:dyDescent="0.25">
      <c r="A4008" s="164" t="s">
        <v>8096</v>
      </c>
      <c r="B4008" s="165" t="s">
        <v>8097</v>
      </c>
      <c r="C4008" s="166" t="s">
        <v>327</v>
      </c>
      <c r="D4008" s="167">
        <v>38012.949999999997</v>
      </c>
      <c r="E4008" s="167">
        <v>122.02</v>
      </c>
      <c r="F4008" s="167">
        <v>38134.97</v>
      </c>
      <c r="G4008" s="140">
        <v>9</v>
      </c>
    </row>
    <row r="4009" spans="1:7" ht="28.8" x14ac:dyDescent="0.25">
      <c r="A4009" s="164" t="s">
        <v>8098</v>
      </c>
      <c r="B4009" s="165" t="s">
        <v>8099</v>
      </c>
      <c r="C4009" s="166" t="s">
        <v>327</v>
      </c>
      <c r="D4009" s="167">
        <v>73373.05</v>
      </c>
      <c r="E4009" s="167">
        <v>122.02</v>
      </c>
      <c r="F4009" s="167">
        <v>73495.070000000007</v>
      </c>
      <c r="G4009" s="140">
        <v>9</v>
      </c>
    </row>
    <row r="4010" spans="1:7" ht="28.8" x14ac:dyDescent="0.25">
      <c r="A4010" s="164" t="s">
        <v>8100</v>
      </c>
      <c r="B4010" s="165" t="s">
        <v>8101</v>
      </c>
      <c r="C4010" s="166" t="s">
        <v>327</v>
      </c>
      <c r="D4010" s="167">
        <v>30869.02</v>
      </c>
      <c r="E4010" s="167">
        <v>122.02</v>
      </c>
      <c r="F4010" s="167">
        <v>30991.040000000001</v>
      </c>
      <c r="G4010" s="140">
        <v>9</v>
      </c>
    </row>
    <row r="4011" spans="1:7" ht="28.8" x14ac:dyDescent="0.25">
      <c r="A4011" s="164" t="s">
        <v>8102</v>
      </c>
      <c r="B4011" s="165" t="s">
        <v>8103</v>
      </c>
      <c r="C4011" s="166" t="s">
        <v>327</v>
      </c>
      <c r="D4011" s="167">
        <v>90321.42</v>
      </c>
      <c r="E4011" s="167">
        <v>122.02</v>
      </c>
      <c r="F4011" s="167">
        <v>90443.44</v>
      </c>
      <c r="G4011" s="140">
        <v>9</v>
      </c>
    </row>
    <row r="4012" spans="1:7" x14ac:dyDescent="0.25">
      <c r="A4012" s="164" t="s">
        <v>8104</v>
      </c>
      <c r="B4012" s="165" t="s">
        <v>8105</v>
      </c>
      <c r="C4012" s="166"/>
      <c r="D4012" s="167"/>
      <c r="E4012" s="167"/>
      <c r="F4012" s="167"/>
      <c r="G4012" s="140">
        <v>5</v>
      </c>
    </row>
    <row r="4013" spans="1:7" x14ac:dyDescent="0.25">
      <c r="A4013" s="164" t="s">
        <v>8106</v>
      </c>
      <c r="B4013" s="165" t="s">
        <v>8107</v>
      </c>
      <c r="C4013" s="166" t="s">
        <v>327</v>
      </c>
      <c r="D4013" s="167">
        <v>828.34</v>
      </c>
      <c r="E4013" s="167">
        <v>49.72</v>
      </c>
      <c r="F4013" s="167">
        <v>878.06</v>
      </c>
      <c r="G4013" s="140">
        <v>9</v>
      </c>
    </row>
    <row r="4014" spans="1:7" x14ac:dyDescent="0.25">
      <c r="A4014" s="164" t="s">
        <v>8108</v>
      </c>
      <c r="B4014" s="165" t="s">
        <v>8109</v>
      </c>
      <c r="C4014" s="166"/>
      <c r="D4014" s="167"/>
      <c r="E4014" s="167"/>
      <c r="F4014" s="167"/>
      <c r="G4014" s="140">
        <v>5</v>
      </c>
    </row>
    <row r="4015" spans="1:7" x14ac:dyDescent="0.25">
      <c r="A4015" s="164" t="s">
        <v>8110</v>
      </c>
      <c r="B4015" s="165" t="s">
        <v>8111</v>
      </c>
      <c r="C4015" s="166" t="s">
        <v>327</v>
      </c>
      <c r="D4015" s="167">
        <v>48.8</v>
      </c>
      <c r="E4015" s="167">
        <v>8.68</v>
      </c>
      <c r="F4015" s="167">
        <v>57.48</v>
      </c>
      <c r="G4015" s="140">
        <v>9</v>
      </c>
    </row>
    <row r="4016" spans="1:7" x14ac:dyDescent="0.25">
      <c r="A4016" s="164" t="s">
        <v>8112</v>
      </c>
      <c r="B4016" s="165" t="s">
        <v>8113</v>
      </c>
      <c r="C4016" s="166" t="s">
        <v>327</v>
      </c>
      <c r="D4016" s="167">
        <v>799.94</v>
      </c>
      <c r="E4016" s="167">
        <v>34.69</v>
      </c>
      <c r="F4016" s="167">
        <v>834.63</v>
      </c>
      <c r="G4016" s="140">
        <v>9</v>
      </c>
    </row>
    <row r="4017" spans="1:7" x14ac:dyDescent="0.25">
      <c r="A4017" s="164" t="s">
        <v>8114</v>
      </c>
      <c r="B4017" s="165" t="s">
        <v>8115</v>
      </c>
      <c r="C4017" s="166" t="s">
        <v>327</v>
      </c>
      <c r="D4017" s="167">
        <v>561.72</v>
      </c>
      <c r="E4017" s="167">
        <v>34.69</v>
      </c>
      <c r="F4017" s="167">
        <v>596.41</v>
      </c>
      <c r="G4017" s="140">
        <v>9</v>
      </c>
    </row>
    <row r="4018" spans="1:7" x14ac:dyDescent="0.25">
      <c r="A4018" s="164" t="s">
        <v>8116</v>
      </c>
      <c r="B4018" s="165" t="s">
        <v>8117</v>
      </c>
      <c r="C4018" s="166" t="s">
        <v>327</v>
      </c>
      <c r="D4018" s="167">
        <v>141.9</v>
      </c>
      <c r="E4018" s="167">
        <v>8.68</v>
      </c>
      <c r="F4018" s="167">
        <v>150.58000000000001</v>
      </c>
      <c r="G4018" s="140">
        <v>9</v>
      </c>
    </row>
    <row r="4019" spans="1:7" x14ac:dyDescent="0.25">
      <c r="A4019" s="164" t="s">
        <v>8118</v>
      </c>
      <c r="B4019" s="165" t="s">
        <v>8119</v>
      </c>
      <c r="C4019" s="166" t="s">
        <v>327</v>
      </c>
      <c r="D4019" s="167">
        <v>1395.38</v>
      </c>
      <c r="E4019" s="167">
        <v>3.21</v>
      </c>
      <c r="F4019" s="167">
        <v>1398.59</v>
      </c>
      <c r="G4019" s="140">
        <v>9</v>
      </c>
    </row>
    <row r="4020" spans="1:7" x14ac:dyDescent="0.25">
      <c r="A4020" s="164" t="s">
        <v>8120</v>
      </c>
      <c r="B4020" s="165" t="s">
        <v>8121</v>
      </c>
      <c r="C4020" s="166"/>
      <c r="D4020" s="167"/>
      <c r="E4020" s="167"/>
      <c r="F4020" s="167"/>
      <c r="G4020" s="140">
        <v>5</v>
      </c>
    </row>
    <row r="4021" spans="1:7" ht="28.8" x14ac:dyDescent="0.25">
      <c r="A4021" s="164" t="s">
        <v>8122</v>
      </c>
      <c r="B4021" s="165" t="s">
        <v>8556</v>
      </c>
      <c r="C4021" s="166" t="s">
        <v>327</v>
      </c>
      <c r="D4021" s="167">
        <v>466.35</v>
      </c>
      <c r="E4021" s="167">
        <v>19.89</v>
      </c>
      <c r="F4021" s="167">
        <v>486.24</v>
      </c>
      <c r="G4021" s="140">
        <v>9</v>
      </c>
    </row>
    <row r="4022" spans="1:7" ht="28.8" x14ac:dyDescent="0.25">
      <c r="A4022" s="164" t="s">
        <v>8124</v>
      </c>
      <c r="B4022" s="165" t="s">
        <v>8125</v>
      </c>
      <c r="C4022" s="166" t="s">
        <v>640</v>
      </c>
      <c r="D4022" s="167">
        <v>451.22</v>
      </c>
      <c r="E4022" s="167">
        <v>346.96</v>
      </c>
      <c r="F4022" s="167">
        <v>798.18</v>
      </c>
      <c r="G4022" s="140">
        <v>9</v>
      </c>
    </row>
    <row r="4023" spans="1:7" ht="28.8" x14ac:dyDescent="0.25">
      <c r="A4023" s="164" t="s">
        <v>8557</v>
      </c>
      <c r="B4023" s="165" t="s">
        <v>8558</v>
      </c>
      <c r="C4023" s="166" t="s">
        <v>327</v>
      </c>
      <c r="D4023" s="167">
        <v>1051.53</v>
      </c>
      <c r="E4023" s="167">
        <v>25.36</v>
      </c>
      <c r="F4023" s="167">
        <v>1076.8900000000001</v>
      </c>
      <c r="G4023" s="140">
        <v>9</v>
      </c>
    </row>
    <row r="4024" spans="1:7" x14ac:dyDescent="0.25">
      <c r="A4024" s="164" t="s">
        <v>8126</v>
      </c>
      <c r="B4024" s="165" t="s">
        <v>8127</v>
      </c>
      <c r="C4024" s="166"/>
      <c r="D4024" s="167"/>
      <c r="E4024" s="167"/>
      <c r="F4024" s="167"/>
      <c r="G4024" s="140">
        <v>5</v>
      </c>
    </row>
    <row r="4025" spans="1:7" x14ac:dyDescent="0.25">
      <c r="A4025" s="164" t="s">
        <v>8128</v>
      </c>
      <c r="B4025" s="165" t="s">
        <v>8129</v>
      </c>
      <c r="C4025" s="166" t="s">
        <v>437</v>
      </c>
      <c r="D4025" s="167">
        <v>0.45</v>
      </c>
      <c r="E4025" s="167">
        <v>4.33</v>
      </c>
      <c r="F4025" s="167">
        <v>4.78</v>
      </c>
      <c r="G4025" s="140">
        <v>9</v>
      </c>
    </row>
    <row r="4026" spans="1:7" x14ac:dyDescent="0.25">
      <c r="A4026" s="164" t="s">
        <v>8130</v>
      </c>
      <c r="B4026" s="165" t="s">
        <v>8131</v>
      </c>
      <c r="C4026" s="166" t="s">
        <v>327</v>
      </c>
      <c r="D4026" s="167">
        <v>5.74</v>
      </c>
      <c r="E4026" s="167">
        <v>8.68</v>
      </c>
      <c r="F4026" s="167">
        <v>14.42</v>
      </c>
      <c r="G4026" s="140">
        <v>9</v>
      </c>
    </row>
    <row r="4027" spans="1:7" x14ac:dyDescent="0.25">
      <c r="A4027" s="164" t="s">
        <v>8132</v>
      </c>
      <c r="B4027" s="165" t="s">
        <v>8133</v>
      </c>
      <c r="C4027" s="166" t="s">
        <v>327</v>
      </c>
      <c r="D4027" s="167">
        <v>2.2599999999999998</v>
      </c>
      <c r="E4027" s="167">
        <v>8.68</v>
      </c>
      <c r="F4027" s="167">
        <v>10.94</v>
      </c>
      <c r="G4027" s="140">
        <v>9</v>
      </c>
    </row>
    <row r="4028" spans="1:7" ht="28.8" x14ac:dyDescent="0.25">
      <c r="A4028" s="164" t="s">
        <v>8134</v>
      </c>
      <c r="B4028" s="165" t="s">
        <v>8135</v>
      </c>
      <c r="C4028" s="166" t="s">
        <v>327</v>
      </c>
      <c r="D4028" s="167">
        <v>2.78</v>
      </c>
      <c r="E4028" s="167">
        <v>8.68</v>
      </c>
      <c r="F4028" s="167">
        <v>11.46</v>
      </c>
      <c r="G4028" s="140">
        <v>9</v>
      </c>
    </row>
    <row r="4029" spans="1:7" x14ac:dyDescent="0.25">
      <c r="A4029" s="164" t="s">
        <v>8136</v>
      </c>
      <c r="B4029" s="165" t="s">
        <v>8137</v>
      </c>
      <c r="C4029" s="166" t="s">
        <v>327</v>
      </c>
      <c r="D4029" s="167">
        <v>235.41</v>
      </c>
      <c r="E4029" s="167">
        <v>9.6300000000000008</v>
      </c>
      <c r="F4029" s="167">
        <v>245.04</v>
      </c>
      <c r="G4029" s="140">
        <v>9</v>
      </c>
    </row>
    <row r="4030" spans="1:7" x14ac:dyDescent="0.25">
      <c r="A4030" s="164" t="s">
        <v>8138</v>
      </c>
      <c r="B4030" s="165" t="s">
        <v>8139</v>
      </c>
      <c r="C4030" s="166" t="s">
        <v>327</v>
      </c>
      <c r="D4030" s="167">
        <v>493.31</v>
      </c>
      <c r="E4030" s="167">
        <v>9.6300000000000008</v>
      </c>
      <c r="F4030" s="167">
        <v>502.94</v>
      </c>
      <c r="G4030" s="140">
        <v>9</v>
      </c>
    </row>
    <row r="4031" spans="1:7" x14ac:dyDescent="0.25">
      <c r="A4031" s="164" t="s">
        <v>8140</v>
      </c>
      <c r="B4031" s="165" t="s">
        <v>8141</v>
      </c>
      <c r="C4031" s="166" t="s">
        <v>327</v>
      </c>
      <c r="D4031" s="167">
        <v>5.62</v>
      </c>
      <c r="E4031" s="167">
        <v>15.25</v>
      </c>
      <c r="F4031" s="167">
        <v>20.87</v>
      </c>
      <c r="G4031" s="140">
        <v>9</v>
      </c>
    </row>
    <row r="4032" spans="1:7" x14ac:dyDescent="0.25">
      <c r="A4032" s="164" t="s">
        <v>8142</v>
      </c>
      <c r="B4032" s="165" t="s">
        <v>8143</v>
      </c>
      <c r="C4032" s="166" t="s">
        <v>327</v>
      </c>
      <c r="D4032" s="167">
        <v>25.79</v>
      </c>
      <c r="E4032" s="167">
        <v>15.25</v>
      </c>
      <c r="F4032" s="167">
        <v>41.04</v>
      </c>
      <c r="G4032" s="140">
        <v>9</v>
      </c>
    </row>
    <row r="4033" spans="1:7" x14ac:dyDescent="0.25">
      <c r="A4033" s="164" t="s">
        <v>8144</v>
      </c>
      <c r="B4033" s="165" t="s">
        <v>8145</v>
      </c>
      <c r="C4033" s="166" t="s">
        <v>327</v>
      </c>
      <c r="D4033" s="167">
        <v>73.13</v>
      </c>
      <c r="E4033" s="167">
        <v>1.76</v>
      </c>
      <c r="F4033" s="167">
        <v>74.89</v>
      </c>
      <c r="G4033" s="140">
        <v>9</v>
      </c>
    </row>
    <row r="4034" spans="1:7" x14ac:dyDescent="0.25">
      <c r="A4034" s="164" t="s">
        <v>8146</v>
      </c>
      <c r="B4034" s="165" t="s">
        <v>8147</v>
      </c>
      <c r="C4034" s="166" t="s">
        <v>327</v>
      </c>
      <c r="D4034" s="167">
        <v>186.98</v>
      </c>
      <c r="E4034" s="167">
        <v>9.9499999999999993</v>
      </c>
      <c r="F4034" s="167">
        <v>196.93</v>
      </c>
      <c r="G4034" s="140">
        <v>9</v>
      </c>
    </row>
    <row r="4035" spans="1:7" x14ac:dyDescent="0.25">
      <c r="A4035" s="164" t="s">
        <v>8148</v>
      </c>
      <c r="B4035" s="165" t="s">
        <v>8149</v>
      </c>
      <c r="C4035" s="166" t="s">
        <v>327</v>
      </c>
      <c r="D4035" s="167">
        <v>79.040000000000006</v>
      </c>
      <c r="E4035" s="167">
        <v>6.42</v>
      </c>
      <c r="F4035" s="167">
        <v>85.46</v>
      </c>
      <c r="G4035" s="140">
        <v>9</v>
      </c>
    </row>
    <row r="4036" spans="1:7" x14ac:dyDescent="0.25">
      <c r="A4036" s="164" t="s">
        <v>8150</v>
      </c>
      <c r="B4036" s="165" t="s">
        <v>8151</v>
      </c>
      <c r="C4036" s="166" t="s">
        <v>327</v>
      </c>
      <c r="D4036" s="167">
        <v>102.32</v>
      </c>
      <c r="E4036" s="167">
        <v>6.42</v>
      </c>
      <c r="F4036" s="167">
        <v>108.74</v>
      </c>
      <c r="G4036" s="140">
        <v>9</v>
      </c>
    </row>
    <row r="4037" spans="1:7" x14ac:dyDescent="0.25">
      <c r="A4037" s="164" t="s">
        <v>8152</v>
      </c>
      <c r="B4037" s="165" t="s">
        <v>8153</v>
      </c>
      <c r="C4037" s="166" t="s">
        <v>327</v>
      </c>
      <c r="D4037" s="167">
        <v>157.69</v>
      </c>
      <c r="E4037" s="167">
        <v>6.42</v>
      </c>
      <c r="F4037" s="167">
        <v>164.11</v>
      </c>
      <c r="G4037" s="140">
        <v>9</v>
      </c>
    </row>
    <row r="4038" spans="1:7" x14ac:dyDescent="0.25">
      <c r="A4038" s="164" t="s">
        <v>8154</v>
      </c>
      <c r="B4038" s="165" t="s">
        <v>8155</v>
      </c>
      <c r="C4038" s="166" t="s">
        <v>327</v>
      </c>
      <c r="D4038" s="167">
        <v>99.37</v>
      </c>
      <c r="E4038" s="167">
        <v>1.76</v>
      </c>
      <c r="F4038" s="167">
        <v>101.13</v>
      </c>
      <c r="G4038" s="140">
        <v>9</v>
      </c>
    </row>
    <row r="4039" spans="1:7" x14ac:dyDescent="0.25">
      <c r="A4039" s="164" t="s">
        <v>8156</v>
      </c>
      <c r="B4039" s="165" t="s">
        <v>8157</v>
      </c>
      <c r="C4039" s="166" t="s">
        <v>327</v>
      </c>
      <c r="D4039" s="167">
        <v>102.34</v>
      </c>
      <c r="E4039" s="167">
        <v>1.76</v>
      </c>
      <c r="F4039" s="167">
        <v>104.1</v>
      </c>
      <c r="G4039" s="140">
        <v>9</v>
      </c>
    </row>
    <row r="4040" spans="1:7" x14ac:dyDescent="0.25">
      <c r="A4040" s="164" t="s">
        <v>8158</v>
      </c>
      <c r="B4040" s="165" t="s">
        <v>8159</v>
      </c>
      <c r="C4040" s="166" t="s">
        <v>327</v>
      </c>
      <c r="D4040" s="167">
        <v>10.49</v>
      </c>
      <c r="E4040" s="167">
        <v>3.53</v>
      </c>
      <c r="F4040" s="167">
        <v>14.02</v>
      </c>
      <c r="G4040" s="140">
        <v>9</v>
      </c>
    </row>
    <row r="4041" spans="1:7" x14ac:dyDescent="0.25">
      <c r="A4041" s="164" t="s">
        <v>8160</v>
      </c>
      <c r="B4041" s="165" t="s">
        <v>8161</v>
      </c>
      <c r="C4041" s="166" t="s">
        <v>327</v>
      </c>
      <c r="D4041" s="167">
        <v>14.43</v>
      </c>
      <c r="E4041" s="167">
        <v>3.53</v>
      </c>
      <c r="F4041" s="167">
        <v>17.96</v>
      </c>
      <c r="G4041" s="140">
        <v>9</v>
      </c>
    </row>
    <row r="4042" spans="1:7" x14ac:dyDescent="0.25">
      <c r="A4042" s="164" t="s">
        <v>8162</v>
      </c>
      <c r="B4042" s="165" t="s">
        <v>8163</v>
      </c>
      <c r="C4042" s="166" t="s">
        <v>327</v>
      </c>
      <c r="D4042" s="167">
        <v>17.54</v>
      </c>
      <c r="E4042" s="167">
        <v>16.41</v>
      </c>
      <c r="F4042" s="167">
        <v>33.950000000000003</v>
      </c>
      <c r="G4042" s="140">
        <v>9</v>
      </c>
    </row>
    <row r="4043" spans="1:7" x14ac:dyDescent="0.25">
      <c r="A4043" s="164" t="s">
        <v>8164</v>
      </c>
      <c r="B4043" s="165" t="s">
        <v>8165</v>
      </c>
      <c r="C4043" s="166" t="s">
        <v>327</v>
      </c>
      <c r="D4043" s="167">
        <v>8.0399999999999991</v>
      </c>
      <c r="E4043" s="167">
        <v>9.9499999999999993</v>
      </c>
      <c r="F4043" s="167">
        <v>17.989999999999998</v>
      </c>
      <c r="G4043" s="140">
        <v>9</v>
      </c>
    </row>
    <row r="4044" spans="1:7" x14ac:dyDescent="0.25">
      <c r="A4044" s="164" t="s">
        <v>8166</v>
      </c>
      <c r="B4044" s="165" t="s">
        <v>8167</v>
      </c>
      <c r="C4044" s="166" t="s">
        <v>327</v>
      </c>
      <c r="D4044" s="167">
        <v>11.38</v>
      </c>
      <c r="E4044" s="167">
        <v>9.9499999999999993</v>
      </c>
      <c r="F4044" s="167">
        <v>21.33</v>
      </c>
      <c r="G4044" s="140">
        <v>9</v>
      </c>
    </row>
    <row r="4045" spans="1:7" ht="28.8" x14ac:dyDescent="0.25">
      <c r="A4045" s="164" t="s">
        <v>8168</v>
      </c>
      <c r="B4045" s="165" t="s">
        <v>8169</v>
      </c>
      <c r="C4045" s="166" t="s">
        <v>327</v>
      </c>
      <c r="D4045" s="167">
        <v>14.48</v>
      </c>
      <c r="E4045" s="167">
        <v>9.9499999999999993</v>
      </c>
      <c r="F4045" s="167">
        <v>24.43</v>
      </c>
      <c r="G4045" s="140">
        <v>9</v>
      </c>
    </row>
    <row r="4046" spans="1:7" ht="28.8" x14ac:dyDescent="0.25">
      <c r="A4046" s="164" t="s">
        <v>8170</v>
      </c>
      <c r="B4046" s="165" t="s">
        <v>8171</v>
      </c>
      <c r="C4046" s="166" t="s">
        <v>327</v>
      </c>
      <c r="D4046" s="167">
        <v>34.909999999999997</v>
      </c>
      <c r="E4046" s="167">
        <v>16.84</v>
      </c>
      <c r="F4046" s="167">
        <v>51.75</v>
      </c>
      <c r="G4046" s="140">
        <v>9</v>
      </c>
    </row>
    <row r="4047" spans="1:7" x14ac:dyDescent="0.25">
      <c r="A4047" s="164" t="s">
        <v>8172</v>
      </c>
      <c r="B4047" s="165" t="s">
        <v>8173</v>
      </c>
      <c r="C4047" s="166" t="s">
        <v>327</v>
      </c>
      <c r="D4047" s="167">
        <v>11.41</v>
      </c>
      <c r="E4047" s="167">
        <v>8.68</v>
      </c>
      <c r="F4047" s="167">
        <v>20.09</v>
      </c>
      <c r="G4047" s="140">
        <v>9</v>
      </c>
    </row>
    <row r="4048" spans="1:7" x14ac:dyDescent="0.25">
      <c r="A4048" s="164" t="s">
        <v>8174</v>
      </c>
      <c r="B4048" s="165" t="s">
        <v>8175</v>
      </c>
      <c r="C4048" s="166" t="s">
        <v>327</v>
      </c>
      <c r="D4048" s="167">
        <v>85.89</v>
      </c>
      <c r="E4048" s="167">
        <v>30.51</v>
      </c>
      <c r="F4048" s="167">
        <v>116.4</v>
      </c>
      <c r="G4048" s="140">
        <v>9</v>
      </c>
    </row>
    <row r="4049" spans="1:7" x14ac:dyDescent="0.25">
      <c r="A4049" s="164" t="s">
        <v>8176</v>
      </c>
      <c r="B4049" s="165" t="s">
        <v>8177</v>
      </c>
      <c r="C4049" s="166"/>
      <c r="D4049" s="167"/>
      <c r="E4049" s="167"/>
      <c r="F4049" s="167"/>
      <c r="G4049" s="140">
        <v>2</v>
      </c>
    </row>
    <row r="4050" spans="1:7" x14ac:dyDescent="0.25">
      <c r="A4050" s="164" t="s">
        <v>8178</v>
      </c>
      <c r="B4050" s="165" t="s">
        <v>8179</v>
      </c>
      <c r="C4050" s="166"/>
      <c r="D4050" s="167"/>
      <c r="E4050" s="167"/>
      <c r="F4050" s="167"/>
      <c r="G4050" s="140">
        <v>5</v>
      </c>
    </row>
    <row r="4051" spans="1:7" ht="28.8" x14ac:dyDescent="0.25">
      <c r="A4051" s="164" t="s">
        <v>8180</v>
      </c>
      <c r="B4051" s="165" t="s">
        <v>8559</v>
      </c>
      <c r="C4051" s="166" t="s">
        <v>379</v>
      </c>
      <c r="D4051" s="167">
        <v>263.73</v>
      </c>
      <c r="E4051" s="167">
        <v>2.96</v>
      </c>
      <c r="F4051" s="167">
        <v>266.69</v>
      </c>
      <c r="G4051" s="140">
        <v>9</v>
      </c>
    </row>
    <row r="4052" spans="1:7" ht="28.8" x14ac:dyDescent="0.25">
      <c r="A4052" s="164" t="s">
        <v>8182</v>
      </c>
      <c r="B4052" s="165" t="s">
        <v>8560</v>
      </c>
      <c r="C4052" s="166" t="s">
        <v>379</v>
      </c>
      <c r="D4052" s="167">
        <v>214.96</v>
      </c>
      <c r="E4052" s="167">
        <v>2.4900000000000002</v>
      </c>
      <c r="F4052" s="167">
        <v>217.45</v>
      </c>
      <c r="G4052" s="140">
        <v>9</v>
      </c>
    </row>
    <row r="4053" spans="1:7" ht="28.8" x14ac:dyDescent="0.25">
      <c r="A4053" s="164" t="s">
        <v>8184</v>
      </c>
      <c r="B4053" s="165" t="s">
        <v>8561</v>
      </c>
      <c r="C4053" s="166" t="s">
        <v>379</v>
      </c>
      <c r="D4053" s="167">
        <v>215.69</v>
      </c>
      <c r="E4053" s="167">
        <v>2.5</v>
      </c>
      <c r="F4053" s="167">
        <v>218.19</v>
      </c>
      <c r="G4053" s="140">
        <v>9</v>
      </c>
    </row>
    <row r="4054" spans="1:7" x14ac:dyDescent="0.25">
      <c r="A4054" s="164" t="s">
        <v>8186</v>
      </c>
      <c r="B4054" s="165" t="s">
        <v>8187</v>
      </c>
      <c r="C4054" s="166" t="s">
        <v>437</v>
      </c>
      <c r="D4054" s="167">
        <v>420.03</v>
      </c>
      <c r="E4054" s="167">
        <v>12.42</v>
      </c>
      <c r="F4054" s="167">
        <v>432.45</v>
      </c>
      <c r="G4054" s="140">
        <v>9</v>
      </c>
    </row>
    <row r="4055" spans="1:7" x14ac:dyDescent="0.25">
      <c r="A4055" s="164" t="s">
        <v>8188</v>
      </c>
      <c r="B4055" s="165" t="s">
        <v>8189</v>
      </c>
      <c r="C4055" s="166"/>
      <c r="D4055" s="167"/>
      <c r="E4055" s="167"/>
      <c r="F4055" s="167"/>
      <c r="G4055" s="140">
        <v>5</v>
      </c>
    </row>
    <row r="4056" spans="1:7" x14ac:dyDescent="0.25">
      <c r="A4056" s="164" t="s">
        <v>8190</v>
      </c>
      <c r="B4056" s="165" t="s">
        <v>8191</v>
      </c>
      <c r="C4056" s="166" t="s">
        <v>379</v>
      </c>
      <c r="D4056" s="167">
        <v>75.06</v>
      </c>
      <c r="E4056" s="167"/>
      <c r="F4056" s="167">
        <v>75.06</v>
      </c>
      <c r="G4056" s="140">
        <v>9</v>
      </c>
    </row>
    <row r="4057" spans="1:7" x14ac:dyDescent="0.25">
      <c r="A4057" s="164" t="s">
        <v>8192</v>
      </c>
      <c r="B4057" s="165" t="s">
        <v>8193</v>
      </c>
      <c r="C4057" s="166" t="s">
        <v>379</v>
      </c>
      <c r="D4057" s="167">
        <v>40.72</v>
      </c>
      <c r="E4057" s="167"/>
      <c r="F4057" s="167">
        <v>40.72</v>
      </c>
      <c r="G4057" s="140">
        <v>9</v>
      </c>
    </row>
    <row r="4058" spans="1:7" ht="28.8" x14ac:dyDescent="0.25">
      <c r="A4058" s="164" t="s">
        <v>8194</v>
      </c>
      <c r="B4058" s="165" t="s">
        <v>8195</v>
      </c>
      <c r="C4058" s="166" t="s">
        <v>379</v>
      </c>
      <c r="D4058" s="167">
        <v>175.62</v>
      </c>
      <c r="E4058" s="167"/>
      <c r="F4058" s="167">
        <v>175.62</v>
      </c>
      <c r="G4058" s="140">
        <v>9</v>
      </c>
    </row>
    <row r="4059" spans="1:7" ht="28.8" x14ac:dyDescent="0.25">
      <c r="A4059" s="164" t="s">
        <v>8196</v>
      </c>
      <c r="B4059" s="165" t="s">
        <v>8197</v>
      </c>
      <c r="C4059" s="166" t="s">
        <v>379</v>
      </c>
      <c r="D4059" s="167">
        <v>219.53</v>
      </c>
      <c r="E4059" s="167"/>
      <c r="F4059" s="167">
        <v>219.53</v>
      </c>
      <c r="G4059" s="140">
        <v>9</v>
      </c>
    </row>
    <row r="4060" spans="1:7" ht="28.8" x14ac:dyDescent="0.25">
      <c r="A4060" s="164" t="s">
        <v>8198</v>
      </c>
      <c r="B4060" s="165" t="s">
        <v>8199</v>
      </c>
      <c r="C4060" s="166" t="s">
        <v>379</v>
      </c>
      <c r="D4060" s="167">
        <v>75.510000000000005</v>
      </c>
      <c r="E4060" s="167"/>
      <c r="F4060" s="167">
        <v>75.510000000000005</v>
      </c>
      <c r="G4060" s="140">
        <v>9</v>
      </c>
    </row>
    <row r="4061" spans="1:7" ht="28.8" x14ac:dyDescent="0.25">
      <c r="A4061" s="164" t="s">
        <v>8200</v>
      </c>
      <c r="B4061" s="165" t="s">
        <v>8201</v>
      </c>
      <c r="C4061" s="166" t="s">
        <v>379</v>
      </c>
      <c r="D4061" s="167">
        <v>121.2</v>
      </c>
      <c r="E4061" s="167"/>
      <c r="F4061" s="167">
        <v>121.2</v>
      </c>
      <c r="G4061" s="140">
        <v>9</v>
      </c>
    </row>
    <row r="4062" spans="1:7" ht="28.8" x14ac:dyDescent="0.25">
      <c r="A4062" s="164" t="s">
        <v>8202</v>
      </c>
      <c r="B4062" s="165" t="s">
        <v>8203</v>
      </c>
      <c r="C4062" s="166" t="s">
        <v>379</v>
      </c>
      <c r="D4062" s="167">
        <v>125.11</v>
      </c>
      <c r="E4062" s="167"/>
      <c r="F4062" s="167">
        <v>125.11</v>
      </c>
      <c r="G4062" s="140">
        <v>9</v>
      </c>
    </row>
    <row r="4063" spans="1:7" x14ac:dyDescent="0.25">
      <c r="A4063" s="164" t="s">
        <v>8204</v>
      </c>
      <c r="B4063" s="165" t="s">
        <v>8205</v>
      </c>
      <c r="C4063" s="166" t="s">
        <v>379</v>
      </c>
      <c r="D4063" s="167">
        <v>226.27</v>
      </c>
      <c r="E4063" s="167"/>
      <c r="F4063" s="167">
        <v>226.27</v>
      </c>
      <c r="G4063" s="140">
        <v>9</v>
      </c>
    </row>
    <row r="4064" spans="1:7" x14ac:dyDescent="0.25">
      <c r="A4064" s="164" t="s">
        <v>8206</v>
      </c>
      <c r="B4064" s="165" t="s">
        <v>8207</v>
      </c>
      <c r="C4064" s="166" t="s">
        <v>379</v>
      </c>
      <c r="D4064" s="167">
        <v>190.27</v>
      </c>
      <c r="E4064" s="167"/>
      <c r="F4064" s="167">
        <v>190.27</v>
      </c>
      <c r="G4064" s="140">
        <v>9</v>
      </c>
    </row>
    <row r="4065" spans="1:7" ht="28.8" x14ac:dyDescent="0.25">
      <c r="A4065" s="164" t="s">
        <v>8208</v>
      </c>
      <c r="B4065" s="165" t="s">
        <v>8209</v>
      </c>
      <c r="C4065" s="166" t="s">
        <v>379</v>
      </c>
      <c r="D4065" s="167">
        <v>39.46</v>
      </c>
      <c r="E4065" s="167"/>
      <c r="F4065" s="167">
        <v>39.46</v>
      </c>
      <c r="G4065" s="140">
        <v>9</v>
      </c>
    </row>
    <row r="4066" spans="1:7" x14ac:dyDescent="0.25">
      <c r="A4066" s="164" t="s">
        <v>8210</v>
      </c>
      <c r="B4066" s="165" t="s">
        <v>8211</v>
      </c>
      <c r="C4066" s="166"/>
      <c r="D4066" s="167"/>
      <c r="E4066" s="167"/>
      <c r="F4066" s="167"/>
      <c r="G4066" s="140">
        <v>5</v>
      </c>
    </row>
    <row r="4067" spans="1:7" ht="28.8" x14ac:dyDescent="0.25">
      <c r="A4067" s="164" t="s">
        <v>8212</v>
      </c>
      <c r="B4067" s="165" t="s">
        <v>8213</v>
      </c>
      <c r="C4067" s="166" t="s">
        <v>379</v>
      </c>
      <c r="D4067" s="167">
        <v>1484.35</v>
      </c>
      <c r="E4067" s="167">
        <v>22.45</v>
      </c>
      <c r="F4067" s="167">
        <v>1506.8</v>
      </c>
      <c r="G4067" s="140">
        <v>9</v>
      </c>
    </row>
    <row r="4068" spans="1:7" ht="28.8" x14ac:dyDescent="0.25">
      <c r="A4068" s="164" t="s">
        <v>8214</v>
      </c>
      <c r="B4068" s="165" t="s">
        <v>8215</v>
      </c>
      <c r="C4068" s="166" t="s">
        <v>379</v>
      </c>
      <c r="D4068" s="167">
        <v>1547.27</v>
      </c>
      <c r="E4068" s="167">
        <v>22.44</v>
      </c>
      <c r="F4068" s="167">
        <v>1569.71</v>
      </c>
      <c r="G4068" s="140">
        <v>9</v>
      </c>
    </row>
    <row r="4069" spans="1:7" ht="28.8" x14ac:dyDescent="0.25">
      <c r="A4069" s="164" t="s">
        <v>8216</v>
      </c>
      <c r="B4069" s="165" t="s">
        <v>8217</v>
      </c>
      <c r="C4069" s="166" t="s">
        <v>379</v>
      </c>
      <c r="D4069" s="167">
        <v>1670.17</v>
      </c>
      <c r="E4069" s="167">
        <v>22.44</v>
      </c>
      <c r="F4069" s="167">
        <v>1692.61</v>
      </c>
      <c r="G4069" s="140">
        <v>9</v>
      </c>
    </row>
    <row r="4070" spans="1:7" ht="28.8" x14ac:dyDescent="0.25">
      <c r="A4070" s="164" t="s">
        <v>8218</v>
      </c>
      <c r="B4070" s="165" t="s">
        <v>8219</v>
      </c>
      <c r="C4070" s="166" t="s">
        <v>379</v>
      </c>
      <c r="D4070" s="167">
        <v>1724.26</v>
      </c>
      <c r="E4070" s="167">
        <v>22.44</v>
      </c>
      <c r="F4070" s="167">
        <v>1746.7</v>
      </c>
      <c r="G4070" s="140">
        <v>9</v>
      </c>
    </row>
    <row r="4071" spans="1:7" ht="28.8" x14ac:dyDescent="0.25">
      <c r="A4071" s="164" t="s">
        <v>8220</v>
      </c>
      <c r="B4071" s="165" t="s">
        <v>8221</v>
      </c>
      <c r="C4071" s="166" t="s">
        <v>379</v>
      </c>
      <c r="D4071" s="167">
        <v>2105.48</v>
      </c>
      <c r="E4071" s="167">
        <v>22.44</v>
      </c>
      <c r="F4071" s="167">
        <v>2127.92</v>
      </c>
      <c r="G4071" s="140">
        <v>9</v>
      </c>
    </row>
    <row r="4072" spans="1:7" ht="28.8" x14ac:dyDescent="0.25">
      <c r="A4072" s="164" t="s">
        <v>8222</v>
      </c>
      <c r="B4072" s="165" t="s">
        <v>8223</v>
      </c>
      <c r="C4072" s="166" t="s">
        <v>379</v>
      </c>
      <c r="D4072" s="167">
        <v>1688.2</v>
      </c>
      <c r="E4072" s="167">
        <v>33.659999999999997</v>
      </c>
      <c r="F4072" s="167">
        <v>1721.86</v>
      </c>
      <c r="G4072" s="140">
        <v>9</v>
      </c>
    </row>
    <row r="4073" spans="1:7" ht="28.8" x14ac:dyDescent="0.25">
      <c r="A4073" s="164" t="s">
        <v>8224</v>
      </c>
      <c r="B4073" s="165" t="s">
        <v>8225</v>
      </c>
      <c r="C4073" s="166" t="s">
        <v>379</v>
      </c>
      <c r="D4073" s="167">
        <v>1614.61</v>
      </c>
      <c r="E4073" s="167">
        <v>33.659999999999997</v>
      </c>
      <c r="F4073" s="167">
        <v>1648.27</v>
      </c>
      <c r="G4073" s="140">
        <v>9</v>
      </c>
    </row>
    <row r="4074" spans="1:7" ht="28.8" x14ac:dyDescent="0.25">
      <c r="A4074" s="164" t="s">
        <v>8226</v>
      </c>
      <c r="B4074" s="165" t="s">
        <v>8227</v>
      </c>
      <c r="C4074" s="166" t="s">
        <v>379</v>
      </c>
      <c r="D4074" s="167">
        <v>1914.5</v>
      </c>
      <c r="E4074" s="167">
        <v>33.659999999999997</v>
      </c>
      <c r="F4074" s="167">
        <v>1948.16</v>
      </c>
      <c r="G4074" s="140">
        <v>9</v>
      </c>
    </row>
    <row r="4075" spans="1:7" x14ac:dyDescent="0.25">
      <c r="A4075" s="164" t="s">
        <v>8228</v>
      </c>
      <c r="B4075" s="165" t="s">
        <v>8229</v>
      </c>
      <c r="C4075" s="166"/>
      <c r="D4075" s="167"/>
      <c r="E4075" s="167"/>
      <c r="F4075" s="167"/>
      <c r="G4075" s="140">
        <v>5</v>
      </c>
    </row>
    <row r="4076" spans="1:7" x14ac:dyDescent="0.25">
      <c r="A4076" s="164" t="s">
        <v>8230</v>
      </c>
      <c r="B4076" s="165" t="s">
        <v>8231</v>
      </c>
      <c r="C4076" s="166" t="s">
        <v>327</v>
      </c>
      <c r="D4076" s="167">
        <v>1151.8499999999999</v>
      </c>
      <c r="E4076" s="167">
        <v>98.01</v>
      </c>
      <c r="F4076" s="167">
        <v>1249.8599999999999</v>
      </c>
      <c r="G4076" s="140">
        <v>9</v>
      </c>
    </row>
    <row r="4077" spans="1:7" x14ac:dyDescent="0.25">
      <c r="A4077" s="164" t="s">
        <v>8232</v>
      </c>
      <c r="B4077" s="165" t="s">
        <v>8233</v>
      </c>
      <c r="C4077" s="166" t="s">
        <v>327</v>
      </c>
      <c r="D4077" s="167">
        <v>3311.17</v>
      </c>
      <c r="E4077" s="167">
        <v>98.01</v>
      </c>
      <c r="F4077" s="167">
        <v>3409.18</v>
      </c>
      <c r="G4077" s="140">
        <v>9</v>
      </c>
    </row>
    <row r="4078" spans="1:7" x14ac:dyDescent="0.25">
      <c r="A4078" s="164" t="s">
        <v>8234</v>
      </c>
      <c r="B4078" s="165" t="s">
        <v>8235</v>
      </c>
      <c r="C4078" s="166" t="s">
        <v>327</v>
      </c>
      <c r="D4078" s="167">
        <v>5600.09</v>
      </c>
      <c r="E4078" s="167">
        <v>167.63</v>
      </c>
      <c r="F4078" s="167">
        <v>5767.72</v>
      </c>
      <c r="G4078" s="140">
        <v>9</v>
      </c>
    </row>
    <row r="4079" spans="1:7" ht="28.8" x14ac:dyDescent="0.25">
      <c r="A4079" s="164" t="s">
        <v>8236</v>
      </c>
      <c r="B4079" s="165" t="s">
        <v>8237</v>
      </c>
      <c r="C4079" s="166" t="s">
        <v>327</v>
      </c>
      <c r="D4079" s="167">
        <v>5627.3</v>
      </c>
      <c r="E4079" s="167">
        <v>98.01</v>
      </c>
      <c r="F4079" s="167">
        <v>5725.31</v>
      </c>
      <c r="G4079" s="140">
        <v>9</v>
      </c>
    </row>
    <row r="4080" spans="1:7" x14ac:dyDescent="0.25">
      <c r="A4080" s="164" t="s">
        <v>8238</v>
      </c>
      <c r="B4080" s="165" t="s">
        <v>8239</v>
      </c>
      <c r="C4080" s="166" t="s">
        <v>327</v>
      </c>
      <c r="D4080" s="167">
        <v>2784.49</v>
      </c>
      <c r="E4080" s="167">
        <v>61.01</v>
      </c>
      <c r="F4080" s="167">
        <v>2845.5</v>
      </c>
      <c r="G4080" s="140">
        <v>9</v>
      </c>
    </row>
    <row r="4081" spans="1:7" x14ac:dyDescent="0.25">
      <c r="A4081" s="164" t="s">
        <v>8240</v>
      </c>
      <c r="B4081" s="165" t="s">
        <v>8241</v>
      </c>
      <c r="C4081" s="166" t="s">
        <v>327</v>
      </c>
      <c r="D4081" s="167">
        <v>1882.62</v>
      </c>
      <c r="E4081" s="167">
        <v>98.01</v>
      </c>
      <c r="F4081" s="167">
        <v>1980.63</v>
      </c>
      <c r="G4081" s="140">
        <v>9</v>
      </c>
    </row>
    <row r="4082" spans="1:7" x14ac:dyDescent="0.25">
      <c r="A4082" s="164" t="s">
        <v>8242</v>
      </c>
      <c r="B4082" s="165" t="s">
        <v>8243</v>
      </c>
      <c r="C4082" s="166" t="s">
        <v>327</v>
      </c>
      <c r="D4082" s="167">
        <v>2808.74</v>
      </c>
      <c r="E4082" s="167">
        <v>98.01</v>
      </c>
      <c r="F4082" s="167">
        <v>2906.75</v>
      </c>
      <c r="G4082" s="140">
        <v>9</v>
      </c>
    </row>
    <row r="4083" spans="1:7" x14ac:dyDescent="0.25">
      <c r="A4083" s="164" t="s">
        <v>8244</v>
      </c>
      <c r="B4083" s="165" t="s">
        <v>8245</v>
      </c>
      <c r="C4083" s="166"/>
      <c r="D4083" s="167"/>
      <c r="E4083" s="167"/>
      <c r="F4083" s="167"/>
      <c r="G4083" s="140">
        <v>5</v>
      </c>
    </row>
    <row r="4084" spans="1:7" x14ac:dyDescent="0.25">
      <c r="A4084" s="164" t="s">
        <v>8246</v>
      </c>
      <c r="B4084" s="165" t="s">
        <v>8247</v>
      </c>
      <c r="C4084" s="166" t="s">
        <v>327</v>
      </c>
      <c r="D4084" s="167">
        <v>425.02</v>
      </c>
      <c r="E4084" s="167">
        <v>20.64</v>
      </c>
      <c r="F4084" s="167">
        <v>445.66</v>
      </c>
      <c r="G4084" s="140">
        <v>9</v>
      </c>
    </row>
    <row r="4085" spans="1:7" x14ac:dyDescent="0.25">
      <c r="A4085" s="164" t="s">
        <v>8248</v>
      </c>
      <c r="B4085" s="165" t="s">
        <v>8249</v>
      </c>
      <c r="C4085" s="166" t="s">
        <v>327</v>
      </c>
      <c r="D4085" s="167">
        <v>3428.66</v>
      </c>
      <c r="E4085" s="167">
        <v>45.86</v>
      </c>
      <c r="F4085" s="167">
        <v>3474.52</v>
      </c>
      <c r="G4085" s="140">
        <v>9</v>
      </c>
    </row>
    <row r="4086" spans="1:7" x14ac:dyDescent="0.25">
      <c r="A4086" s="164" t="s">
        <v>8250</v>
      </c>
      <c r="B4086" s="165" t="s">
        <v>8251</v>
      </c>
      <c r="C4086" s="166" t="s">
        <v>327</v>
      </c>
      <c r="D4086" s="167">
        <v>1558.75</v>
      </c>
      <c r="E4086" s="167">
        <v>30.51</v>
      </c>
      <c r="F4086" s="167">
        <v>1589.26</v>
      </c>
      <c r="G4086" s="140">
        <v>9</v>
      </c>
    </row>
    <row r="4087" spans="1:7" x14ac:dyDescent="0.25">
      <c r="A4087" s="164" t="s">
        <v>8252</v>
      </c>
      <c r="B4087" s="165" t="s">
        <v>8253</v>
      </c>
      <c r="C4087" s="166" t="s">
        <v>327</v>
      </c>
      <c r="D4087" s="167">
        <v>3019.29</v>
      </c>
      <c r="E4087" s="167">
        <v>521.9</v>
      </c>
      <c r="F4087" s="167">
        <v>3541.19</v>
      </c>
      <c r="G4087" s="140">
        <v>9</v>
      </c>
    </row>
    <row r="4088" spans="1:7" ht="28.8" x14ac:dyDescent="0.25">
      <c r="A4088" s="164" t="s">
        <v>8254</v>
      </c>
      <c r="B4088" s="165" t="s">
        <v>8255</v>
      </c>
      <c r="C4088" s="166" t="s">
        <v>327</v>
      </c>
      <c r="D4088" s="167">
        <v>8455.74</v>
      </c>
      <c r="E4088" s="167">
        <v>608.64</v>
      </c>
      <c r="F4088" s="167">
        <v>9064.3799999999992</v>
      </c>
      <c r="G4088" s="140">
        <v>9</v>
      </c>
    </row>
    <row r="4089" spans="1:7" x14ac:dyDescent="0.25">
      <c r="A4089" s="164" t="s">
        <v>8256</v>
      </c>
      <c r="B4089" s="165" t="s">
        <v>8257</v>
      </c>
      <c r="C4089" s="166"/>
      <c r="D4089" s="167"/>
      <c r="E4089" s="167"/>
      <c r="F4089" s="167"/>
      <c r="G4089" s="140">
        <v>5</v>
      </c>
    </row>
    <row r="4090" spans="1:7" x14ac:dyDescent="0.25">
      <c r="A4090" s="164" t="s">
        <v>8258</v>
      </c>
      <c r="B4090" s="165" t="s">
        <v>8562</v>
      </c>
      <c r="C4090" s="166" t="s">
        <v>327</v>
      </c>
      <c r="D4090" s="167">
        <v>98.29</v>
      </c>
      <c r="E4090" s="167">
        <v>9.94</v>
      </c>
      <c r="F4090" s="167">
        <v>108.23</v>
      </c>
      <c r="G4090" s="140">
        <v>9</v>
      </c>
    </row>
    <row r="4091" spans="1:7" ht="28.8" x14ac:dyDescent="0.25">
      <c r="A4091" s="164" t="s">
        <v>8260</v>
      </c>
      <c r="B4091" s="165" t="s">
        <v>8563</v>
      </c>
      <c r="C4091" s="166" t="s">
        <v>327</v>
      </c>
      <c r="D4091" s="167">
        <v>43.7</v>
      </c>
      <c r="E4091" s="167">
        <v>7.46</v>
      </c>
      <c r="F4091" s="167">
        <v>51.16</v>
      </c>
      <c r="G4091" s="140">
        <v>9</v>
      </c>
    </row>
    <row r="4092" spans="1:7" x14ac:dyDescent="0.25">
      <c r="A4092" s="164" t="s">
        <v>8262</v>
      </c>
      <c r="B4092" s="165" t="s">
        <v>8263</v>
      </c>
      <c r="C4092" s="166" t="s">
        <v>327</v>
      </c>
      <c r="D4092" s="167">
        <v>19.14</v>
      </c>
      <c r="E4092" s="167">
        <v>7.46</v>
      </c>
      <c r="F4092" s="167">
        <v>26.6</v>
      </c>
      <c r="G4092" s="140">
        <v>9</v>
      </c>
    </row>
    <row r="4093" spans="1:7" x14ac:dyDescent="0.25">
      <c r="A4093" s="164" t="s">
        <v>8264</v>
      </c>
      <c r="B4093" s="165" t="s">
        <v>8265</v>
      </c>
      <c r="C4093" s="166" t="s">
        <v>327</v>
      </c>
      <c r="D4093" s="167">
        <v>16.03</v>
      </c>
      <c r="E4093" s="167">
        <v>7.46</v>
      </c>
      <c r="F4093" s="167">
        <v>23.49</v>
      </c>
      <c r="G4093" s="140">
        <v>9</v>
      </c>
    </row>
    <row r="4094" spans="1:7" x14ac:dyDescent="0.25">
      <c r="A4094" s="164" t="s">
        <v>8266</v>
      </c>
      <c r="B4094" s="165" t="s">
        <v>8267</v>
      </c>
      <c r="C4094" s="166" t="s">
        <v>327</v>
      </c>
      <c r="D4094" s="167">
        <v>31.31</v>
      </c>
      <c r="E4094" s="167">
        <v>7.46</v>
      </c>
      <c r="F4094" s="167">
        <v>38.770000000000003</v>
      </c>
      <c r="G4094" s="140">
        <v>9</v>
      </c>
    </row>
    <row r="4095" spans="1:7" x14ac:dyDescent="0.25">
      <c r="A4095" s="164" t="s">
        <v>8268</v>
      </c>
      <c r="B4095" s="165" t="s">
        <v>8269</v>
      </c>
      <c r="C4095" s="166" t="s">
        <v>327</v>
      </c>
      <c r="D4095" s="167">
        <v>24.14</v>
      </c>
      <c r="E4095" s="167">
        <v>7.46</v>
      </c>
      <c r="F4095" s="167">
        <v>31.6</v>
      </c>
      <c r="G4095" s="140">
        <v>9</v>
      </c>
    </row>
    <row r="4096" spans="1:7" x14ac:dyDescent="0.25">
      <c r="A4096" s="164" t="s">
        <v>8270</v>
      </c>
      <c r="B4096" s="165" t="s">
        <v>8271</v>
      </c>
      <c r="C4096" s="166" t="s">
        <v>327</v>
      </c>
      <c r="D4096" s="167">
        <v>73.040000000000006</v>
      </c>
      <c r="E4096" s="167">
        <v>8.34</v>
      </c>
      <c r="F4096" s="167">
        <v>81.38</v>
      </c>
      <c r="G4096" s="140">
        <v>9</v>
      </c>
    </row>
    <row r="4097" spans="1:7" x14ac:dyDescent="0.25">
      <c r="A4097" s="164" t="s">
        <v>8272</v>
      </c>
      <c r="B4097" s="165" t="s">
        <v>8273</v>
      </c>
      <c r="C4097" s="166" t="s">
        <v>327</v>
      </c>
      <c r="D4097" s="167">
        <v>71.59</v>
      </c>
      <c r="E4097" s="167">
        <v>8.34</v>
      </c>
      <c r="F4097" s="167">
        <v>79.930000000000007</v>
      </c>
      <c r="G4097" s="140">
        <v>9</v>
      </c>
    </row>
    <row r="4098" spans="1:7" x14ac:dyDescent="0.25">
      <c r="A4098" s="164" t="s">
        <v>8564</v>
      </c>
      <c r="B4098" s="165" t="s">
        <v>8565</v>
      </c>
      <c r="C4098" s="166" t="s">
        <v>327</v>
      </c>
      <c r="D4098" s="167">
        <v>52.94</v>
      </c>
      <c r="E4098" s="167">
        <v>7.46</v>
      </c>
      <c r="F4098" s="167">
        <v>60.4</v>
      </c>
      <c r="G4098" s="140">
        <v>9</v>
      </c>
    </row>
    <row r="4099" spans="1:7" x14ac:dyDescent="0.25">
      <c r="A4099" s="164" t="s">
        <v>8566</v>
      </c>
      <c r="B4099" s="165" t="s">
        <v>8567</v>
      </c>
      <c r="C4099" s="166" t="s">
        <v>327</v>
      </c>
      <c r="D4099" s="167">
        <v>32.880000000000003</v>
      </c>
      <c r="E4099" s="167">
        <v>7.46</v>
      </c>
      <c r="F4099" s="167">
        <v>40.340000000000003</v>
      </c>
      <c r="G4099" s="140">
        <v>9</v>
      </c>
    </row>
    <row r="4100" spans="1:7" x14ac:dyDescent="0.25">
      <c r="A4100" s="164" t="s">
        <v>8568</v>
      </c>
      <c r="B4100" s="165" t="s">
        <v>8569</v>
      </c>
      <c r="C4100" s="166" t="s">
        <v>327</v>
      </c>
      <c r="D4100" s="167">
        <v>39.99</v>
      </c>
      <c r="E4100" s="167">
        <v>7.46</v>
      </c>
      <c r="F4100" s="167">
        <v>47.45</v>
      </c>
      <c r="G4100" s="140">
        <v>9</v>
      </c>
    </row>
    <row r="4101" spans="1:7" x14ac:dyDescent="0.25">
      <c r="A4101" s="164" t="s">
        <v>8570</v>
      </c>
      <c r="B4101" s="165" t="s">
        <v>8571</v>
      </c>
      <c r="C4101" s="166" t="s">
        <v>327</v>
      </c>
      <c r="D4101" s="167">
        <v>39.99</v>
      </c>
      <c r="E4101" s="167">
        <v>7.46</v>
      </c>
      <c r="F4101" s="167">
        <v>47.45</v>
      </c>
      <c r="G4101" s="140">
        <v>9</v>
      </c>
    </row>
    <row r="4102" spans="1:7" x14ac:dyDescent="0.25">
      <c r="A4102" s="164" t="s">
        <v>8572</v>
      </c>
      <c r="B4102" s="165" t="s">
        <v>8573</v>
      </c>
      <c r="C4102" s="166" t="s">
        <v>327</v>
      </c>
      <c r="D4102" s="167">
        <v>56.07</v>
      </c>
      <c r="E4102" s="167">
        <v>8.34</v>
      </c>
      <c r="F4102" s="167">
        <v>64.41</v>
      </c>
      <c r="G4102" s="140">
        <v>9</v>
      </c>
    </row>
    <row r="4103" spans="1:7" x14ac:dyDescent="0.25">
      <c r="A4103" s="164" t="s">
        <v>8574</v>
      </c>
      <c r="B4103" s="165" t="s">
        <v>8575</v>
      </c>
      <c r="C4103" s="166" t="s">
        <v>327</v>
      </c>
      <c r="D4103" s="167">
        <v>54.11</v>
      </c>
      <c r="E4103" s="167">
        <v>8.34</v>
      </c>
      <c r="F4103" s="167">
        <v>62.45</v>
      </c>
      <c r="G4103" s="140">
        <v>9</v>
      </c>
    </row>
    <row r="4104" spans="1:7" x14ac:dyDescent="0.25">
      <c r="A4104" s="164" t="s">
        <v>8576</v>
      </c>
      <c r="B4104" s="165" t="s">
        <v>8577</v>
      </c>
      <c r="C4104" s="166"/>
      <c r="D4104" s="167"/>
      <c r="E4104" s="167"/>
      <c r="F4104" s="167"/>
      <c r="G4104" s="140">
        <v>5</v>
      </c>
    </row>
    <row r="4105" spans="1:7" ht="28.8" x14ac:dyDescent="0.25">
      <c r="A4105" s="164" t="s">
        <v>8578</v>
      </c>
      <c r="B4105" s="165" t="s">
        <v>8579</v>
      </c>
      <c r="C4105" s="166" t="s">
        <v>379</v>
      </c>
      <c r="D4105" s="167">
        <v>341.1</v>
      </c>
      <c r="E4105" s="167">
        <v>11.89</v>
      </c>
      <c r="F4105" s="167">
        <v>352.99</v>
      </c>
      <c r="G4105" s="140">
        <v>9</v>
      </c>
    </row>
    <row r="4106" spans="1:7" ht="28.8" x14ac:dyDescent="0.25">
      <c r="A4106" s="164" t="s">
        <v>8580</v>
      </c>
      <c r="B4106" s="165" t="s">
        <v>8581</v>
      </c>
      <c r="C4106" s="166" t="s">
        <v>379</v>
      </c>
      <c r="D4106" s="167">
        <v>248.96</v>
      </c>
      <c r="E4106" s="167">
        <v>10.97</v>
      </c>
      <c r="F4106" s="167">
        <v>259.93</v>
      </c>
      <c r="G4106" s="140">
        <v>9</v>
      </c>
    </row>
    <row r="4107" spans="1:7" ht="28.8" x14ac:dyDescent="0.25">
      <c r="A4107" s="164" t="s">
        <v>8582</v>
      </c>
      <c r="B4107" s="165" t="s">
        <v>8583</v>
      </c>
      <c r="C4107" s="166" t="s">
        <v>379</v>
      </c>
      <c r="D4107" s="167">
        <v>250.62</v>
      </c>
      <c r="E4107" s="167">
        <v>11.04</v>
      </c>
      <c r="F4107" s="167">
        <v>261.66000000000003</v>
      </c>
      <c r="G4107" s="140">
        <v>9</v>
      </c>
    </row>
    <row r="4108" spans="1:7" ht="28.8" x14ac:dyDescent="0.25">
      <c r="A4108" s="164" t="s">
        <v>8584</v>
      </c>
      <c r="B4108" s="165" t="s">
        <v>8585</v>
      </c>
      <c r="C4108" s="166" t="s">
        <v>426</v>
      </c>
      <c r="D4108" s="167">
        <v>8.35</v>
      </c>
      <c r="E4108" s="167">
        <v>1.92</v>
      </c>
      <c r="F4108" s="167">
        <v>10.27</v>
      </c>
      <c r="G4108" s="140">
        <v>9</v>
      </c>
    </row>
    <row r="4109" spans="1:7" x14ac:dyDescent="0.25">
      <c r="A4109" s="164" t="s">
        <v>8586</v>
      </c>
      <c r="B4109" s="165" t="s">
        <v>8587</v>
      </c>
      <c r="C4109" s="166" t="s">
        <v>8588</v>
      </c>
      <c r="D4109" s="167">
        <v>570.46</v>
      </c>
      <c r="E4109" s="167">
        <v>1176.8</v>
      </c>
      <c r="F4109" s="167">
        <v>1747.26</v>
      </c>
      <c r="G4109" s="140">
        <v>9</v>
      </c>
    </row>
    <row r="4110" spans="1:7" x14ac:dyDescent="0.25">
      <c r="A4110" s="164" t="s">
        <v>8274</v>
      </c>
      <c r="B4110" s="165" t="s">
        <v>8275</v>
      </c>
      <c r="C4110" s="166"/>
      <c r="D4110" s="167"/>
      <c r="E4110" s="167"/>
      <c r="F4110" s="167"/>
      <c r="G4110" s="140">
        <v>2</v>
      </c>
    </row>
    <row r="4111" spans="1:7" x14ac:dyDescent="0.25">
      <c r="A4111" s="164" t="s">
        <v>8276</v>
      </c>
      <c r="B4111" s="165" t="s">
        <v>8277</v>
      </c>
      <c r="C4111" s="166"/>
      <c r="D4111" s="167"/>
      <c r="E4111" s="167"/>
      <c r="F4111" s="167"/>
      <c r="G4111" s="140">
        <v>5</v>
      </c>
    </row>
    <row r="4112" spans="1:7" x14ac:dyDescent="0.25">
      <c r="A4112" s="164" t="s">
        <v>8278</v>
      </c>
      <c r="B4112" s="165" t="s">
        <v>8279</v>
      </c>
      <c r="C4112" s="166" t="s">
        <v>379</v>
      </c>
      <c r="D4112" s="167">
        <v>12391.37</v>
      </c>
      <c r="E4112" s="167">
        <v>78.239999999999995</v>
      </c>
      <c r="F4112" s="167">
        <v>12469.61</v>
      </c>
      <c r="G4112" s="140">
        <v>9</v>
      </c>
    </row>
    <row r="4113" spans="1:7" x14ac:dyDescent="0.25">
      <c r="A4113" s="164" t="s">
        <v>8280</v>
      </c>
      <c r="B4113" s="165" t="s">
        <v>8281</v>
      </c>
      <c r="C4113" s="166" t="s">
        <v>379</v>
      </c>
      <c r="D4113" s="167">
        <v>346.7</v>
      </c>
      <c r="E4113" s="167">
        <v>78.239999999999995</v>
      </c>
      <c r="F4113" s="167">
        <v>424.94</v>
      </c>
      <c r="G4113" s="140">
        <v>9</v>
      </c>
    </row>
    <row r="4114" spans="1:7" x14ac:dyDescent="0.25">
      <c r="A4114" s="164" t="s">
        <v>8282</v>
      </c>
      <c r="B4114" s="165" t="s">
        <v>8283</v>
      </c>
      <c r="C4114" s="166" t="s">
        <v>379</v>
      </c>
      <c r="D4114" s="167">
        <v>3935.28</v>
      </c>
      <c r="E4114" s="167">
        <v>78.239999999999995</v>
      </c>
      <c r="F4114" s="167">
        <v>4013.52</v>
      </c>
      <c r="G4114" s="140">
        <v>9</v>
      </c>
    </row>
    <row r="4115" spans="1:7" ht="43.2" x14ac:dyDescent="0.25">
      <c r="A4115" s="164" t="s">
        <v>8284</v>
      </c>
      <c r="B4115" s="165" t="s">
        <v>8285</v>
      </c>
      <c r="C4115" s="166" t="s">
        <v>327</v>
      </c>
      <c r="D4115" s="167">
        <v>12.48</v>
      </c>
      <c r="E4115" s="167">
        <v>5.68</v>
      </c>
      <c r="F4115" s="167">
        <v>18.16</v>
      </c>
      <c r="G4115" s="140">
        <v>9</v>
      </c>
    </row>
    <row r="4116" spans="1:7" ht="28.8" x14ac:dyDescent="0.25">
      <c r="A4116" s="164" t="s">
        <v>8286</v>
      </c>
      <c r="B4116" s="165" t="s">
        <v>8287</v>
      </c>
      <c r="C4116" s="166" t="s">
        <v>327</v>
      </c>
      <c r="D4116" s="167">
        <v>7.26</v>
      </c>
      <c r="E4116" s="167">
        <v>5.68</v>
      </c>
      <c r="F4116" s="167">
        <v>12.94</v>
      </c>
      <c r="G4116" s="140">
        <v>9</v>
      </c>
    </row>
    <row r="4117" spans="1:7" ht="28.8" x14ac:dyDescent="0.25">
      <c r="A4117" s="164" t="s">
        <v>8288</v>
      </c>
      <c r="B4117" s="165" t="s">
        <v>8289</v>
      </c>
      <c r="C4117" s="166" t="s">
        <v>327</v>
      </c>
      <c r="D4117" s="167">
        <v>11.35</v>
      </c>
      <c r="E4117" s="167">
        <v>5.68</v>
      </c>
      <c r="F4117" s="167">
        <v>17.03</v>
      </c>
      <c r="G4117" s="140">
        <v>9</v>
      </c>
    </row>
    <row r="4118" spans="1:7" ht="28.8" x14ac:dyDescent="0.25">
      <c r="A4118" s="164" t="s">
        <v>8290</v>
      </c>
      <c r="B4118" s="165" t="s">
        <v>8291</v>
      </c>
      <c r="C4118" s="166" t="s">
        <v>327</v>
      </c>
      <c r="D4118" s="167">
        <v>9.7100000000000009</v>
      </c>
      <c r="E4118" s="167">
        <v>5.68</v>
      </c>
      <c r="F4118" s="167">
        <v>15.39</v>
      </c>
      <c r="G4118" s="140">
        <v>9</v>
      </c>
    </row>
    <row r="4119" spans="1:7" x14ac:dyDescent="0.25">
      <c r="A4119" s="164" t="s">
        <v>8292</v>
      </c>
      <c r="B4119" s="165" t="s">
        <v>8293</v>
      </c>
      <c r="C4119" s="166" t="s">
        <v>327</v>
      </c>
      <c r="D4119" s="167">
        <v>17.27</v>
      </c>
      <c r="E4119" s="167">
        <v>5.68</v>
      </c>
      <c r="F4119" s="167">
        <v>22.95</v>
      </c>
      <c r="G4119" s="140">
        <v>9</v>
      </c>
    </row>
    <row r="4120" spans="1:7" x14ac:dyDescent="0.25">
      <c r="A4120" s="164" t="s">
        <v>8294</v>
      </c>
      <c r="B4120" s="165" t="s">
        <v>8295</v>
      </c>
      <c r="C4120" s="166" t="s">
        <v>327</v>
      </c>
      <c r="D4120" s="167">
        <v>6.05</v>
      </c>
      <c r="E4120" s="167">
        <v>5.68</v>
      </c>
      <c r="F4120" s="167">
        <v>11.73</v>
      </c>
      <c r="G4120" s="140">
        <v>9</v>
      </c>
    </row>
    <row r="4121" spans="1:7" x14ac:dyDescent="0.25">
      <c r="A4121" s="164" t="s">
        <v>8296</v>
      </c>
      <c r="B4121" s="165" t="s">
        <v>8297</v>
      </c>
      <c r="C4121" s="166" t="s">
        <v>327</v>
      </c>
      <c r="D4121" s="167">
        <v>215.84</v>
      </c>
      <c r="E4121" s="167">
        <v>3.22</v>
      </c>
      <c r="F4121" s="167">
        <v>219.06</v>
      </c>
      <c r="G4121" s="140">
        <v>9</v>
      </c>
    </row>
    <row r="4122" spans="1:7" x14ac:dyDescent="0.25">
      <c r="A4122" s="164" t="s">
        <v>8298</v>
      </c>
      <c r="B4122" s="165" t="s">
        <v>8299</v>
      </c>
      <c r="C4122" s="166"/>
      <c r="D4122" s="167"/>
      <c r="E4122" s="167"/>
      <c r="F4122" s="167"/>
      <c r="G4122" s="140">
        <v>5</v>
      </c>
    </row>
    <row r="4123" spans="1:7" x14ac:dyDescent="0.25">
      <c r="A4123" s="164" t="s">
        <v>8300</v>
      </c>
      <c r="B4123" s="165" t="s">
        <v>8301</v>
      </c>
      <c r="C4123" s="166" t="s">
        <v>327</v>
      </c>
      <c r="D4123" s="167">
        <v>10.77</v>
      </c>
      <c r="E4123" s="167">
        <v>49.47</v>
      </c>
      <c r="F4123" s="167">
        <v>60.24</v>
      </c>
      <c r="G4123" s="140">
        <v>9</v>
      </c>
    </row>
    <row r="4124" spans="1:7" x14ac:dyDescent="0.25">
      <c r="A4124" s="164" t="s">
        <v>8302</v>
      </c>
      <c r="B4124" s="165" t="s">
        <v>8303</v>
      </c>
      <c r="C4124" s="166"/>
      <c r="D4124" s="167"/>
      <c r="E4124" s="167"/>
      <c r="F4124" s="167"/>
      <c r="G4124" s="140">
        <v>5</v>
      </c>
    </row>
    <row r="4125" spans="1:7" ht="28.8" x14ac:dyDescent="0.25">
      <c r="A4125" s="164" t="s">
        <v>8304</v>
      </c>
      <c r="B4125" s="165" t="s">
        <v>8305</v>
      </c>
      <c r="C4125" s="166" t="s">
        <v>327</v>
      </c>
      <c r="D4125" s="167">
        <v>89.23</v>
      </c>
      <c r="E4125" s="167">
        <v>6.65</v>
      </c>
      <c r="F4125" s="167">
        <v>95.88</v>
      </c>
      <c r="G4125" s="140">
        <v>15</v>
      </c>
    </row>
    <row r="4126" spans="1:7" ht="28.8" x14ac:dyDescent="0.25">
      <c r="A4126" s="164" t="s">
        <v>8306</v>
      </c>
      <c r="B4126" s="165" t="s">
        <v>8307</v>
      </c>
      <c r="C4126" s="166" t="s">
        <v>327</v>
      </c>
      <c r="D4126" s="167">
        <v>34.58</v>
      </c>
      <c r="E4126" s="167">
        <v>1.37</v>
      </c>
      <c r="F4126" s="167">
        <v>35.950000000000003</v>
      </c>
      <c r="G4126" s="140">
        <v>15</v>
      </c>
    </row>
    <row r="4127" spans="1:7" x14ac:dyDescent="0.25">
      <c r="A4127" s="164" t="s">
        <v>8308</v>
      </c>
      <c r="B4127" s="165" t="s">
        <v>8309</v>
      </c>
      <c r="C4127" s="166" t="s">
        <v>379</v>
      </c>
      <c r="D4127" s="167">
        <v>68.95</v>
      </c>
      <c r="E4127" s="167"/>
      <c r="F4127" s="167">
        <v>68.95</v>
      </c>
      <c r="G4127" s="140">
        <v>15</v>
      </c>
    </row>
    <row r="4128" spans="1:7" x14ac:dyDescent="0.25">
      <c r="A4128" s="164" t="s">
        <v>8310</v>
      </c>
      <c r="B4128" s="165" t="s">
        <v>8311</v>
      </c>
      <c r="C4128" s="166" t="s">
        <v>886</v>
      </c>
      <c r="D4128" s="167">
        <v>27.39</v>
      </c>
      <c r="E4128" s="167"/>
      <c r="F4128" s="167">
        <v>27.39</v>
      </c>
      <c r="G4128" s="140">
        <v>15</v>
      </c>
    </row>
    <row r="4129" spans="1:7" x14ac:dyDescent="0.25">
      <c r="A4129" s="164" t="s">
        <v>8312</v>
      </c>
      <c r="B4129" s="165" t="s">
        <v>8313</v>
      </c>
      <c r="C4129" s="166"/>
      <c r="D4129" s="167"/>
      <c r="E4129" s="167"/>
      <c r="F4129" s="167"/>
    </row>
    <row r="4130" spans="1:7" x14ac:dyDescent="0.25">
      <c r="A4130" s="164" t="s">
        <v>8314</v>
      </c>
      <c r="B4130" s="165" t="s">
        <v>8315</v>
      </c>
      <c r="C4130" s="166"/>
      <c r="D4130" s="167"/>
      <c r="E4130" s="167"/>
      <c r="F4130" s="167"/>
    </row>
    <row r="4131" spans="1:7" x14ac:dyDescent="0.25">
      <c r="A4131" s="164" t="s">
        <v>8316</v>
      </c>
      <c r="B4131" s="165" t="s">
        <v>8317</v>
      </c>
      <c r="C4131" s="166" t="s">
        <v>327</v>
      </c>
      <c r="D4131" s="167">
        <v>661.08</v>
      </c>
      <c r="E4131" s="167"/>
      <c r="F4131" s="167">
        <v>661.08</v>
      </c>
      <c r="G4131" s="140">
        <v>9</v>
      </c>
    </row>
  </sheetData>
  <sheetProtection algorithmName="SHA-512" hashValue="ZUiVc1av09my22hjgYNfyy2XSNmZ3L66mHUwh0Ds5cnWbxTB9YeGLLAXUTwcg1em4WYYEqD8N9gDgbj+4ZcNQA==" saltValue="HBwIFXepqy3I6QRbXcSlQA==" spinCount="100000" sheet="1" objects="1" scenarios="1"/>
  <mergeCells count="4">
    <mergeCell ref="B1:F1"/>
    <mergeCell ref="A2:F2"/>
    <mergeCell ref="A3:F3"/>
    <mergeCell ref="A4:F4"/>
  </mergeCells>
  <conditionalFormatting sqref="A9:A4130">
    <cfRule type="expression" dxfId="5" priority="6" stopIfTrue="1">
      <formula>G9&lt;6</formula>
    </cfRule>
  </conditionalFormatting>
  <conditionalFormatting sqref="B9:B4130">
    <cfRule type="expression" dxfId="4" priority="5" stopIfTrue="1">
      <formula>G9&lt;6</formula>
    </cfRule>
  </conditionalFormatting>
  <conditionalFormatting sqref="C9:C4130">
    <cfRule type="expression" dxfId="3" priority="4" stopIfTrue="1">
      <formula>G9&lt;6</formula>
    </cfRule>
  </conditionalFormatting>
  <conditionalFormatting sqref="D9:D4130">
    <cfRule type="expression" dxfId="2" priority="3" stopIfTrue="1">
      <formula>G9&lt;6</formula>
    </cfRule>
  </conditionalFormatting>
  <conditionalFormatting sqref="E9:E4130">
    <cfRule type="expression" dxfId="1" priority="2" stopIfTrue="1">
      <formula>G9&lt;6</formula>
    </cfRule>
  </conditionalFormatting>
  <conditionalFormatting sqref="F9:F4130">
    <cfRule type="expression" dxfId="0" priority="1" stopIfTrue="1">
      <formula>G9&lt;6</formula>
    </cfRule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horizontalDpi="1200" verticalDpi="1200" r:id="rId1"/>
  <headerFooter>
    <oddFooter>&amp;CPagina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9F1B0-7C6E-457F-A852-A88BE89094C1}">
  <dimension ref="A36:F40"/>
  <sheetViews>
    <sheetView topLeftCell="A13" workbookViewId="0">
      <selection activeCell="E39" sqref="E39"/>
    </sheetView>
  </sheetViews>
  <sheetFormatPr defaultRowHeight="13.2" x14ac:dyDescent="0.25"/>
  <cols>
    <col min="2" max="2" width="69.44140625" bestFit="1" customWidth="1"/>
  </cols>
  <sheetData>
    <row r="36" spans="1:6" s="1" customFormat="1" ht="11.4" x14ac:dyDescent="0.2">
      <c r="A36" s="1" t="s">
        <v>139</v>
      </c>
      <c r="B36" s="1" t="s">
        <v>3622</v>
      </c>
      <c r="C36" s="1" t="s">
        <v>379</v>
      </c>
      <c r="D36" s="1">
        <v>60.02</v>
      </c>
      <c r="E36" s="1">
        <v>16.28</v>
      </c>
      <c r="F36" s="1">
        <f>+D36+E36</f>
        <v>76.300000000000011</v>
      </c>
    </row>
    <row r="38" spans="1:6" s="1" customFormat="1" ht="11.4" x14ac:dyDescent="0.2">
      <c r="A38" s="1" t="s">
        <v>8478</v>
      </c>
      <c r="B38" s="1" t="s">
        <v>8479</v>
      </c>
      <c r="C38" s="1" t="s">
        <v>379</v>
      </c>
      <c r="D38" s="87">
        <f>(224.35/9+375.18/45)*1.05*1.15</f>
        <v>40.167621666666669</v>
      </c>
      <c r="E38" s="1">
        <v>17.02</v>
      </c>
      <c r="F38" s="87">
        <f>+D38+E38</f>
        <v>57.187621666666672</v>
      </c>
    </row>
    <row r="39" spans="1:6" x14ac:dyDescent="0.25">
      <c r="B39" t="s">
        <v>8484</v>
      </c>
    </row>
    <row r="40" spans="1:6" x14ac:dyDescent="0.25">
      <c r="B40" s="1" t="s">
        <v>8485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150692-50fc-4506-9589-ed708ad1da8e">
      <Terms xmlns="http://schemas.microsoft.com/office/infopath/2007/PartnerControls"/>
    </lcf76f155ced4ddcb4097134ff3c332f>
    <TaxCatchAll xmlns="a56aff98-0b94-40a6-bde3-26730b63332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AC8E93E1A19F458E99F405EA0A393B" ma:contentTypeVersion="14" ma:contentTypeDescription="Crie um novo documento." ma:contentTypeScope="" ma:versionID="3ae00d0061cd2d30db6aa9793d91707e">
  <xsd:schema xmlns:xsd="http://www.w3.org/2001/XMLSchema" xmlns:xs="http://www.w3.org/2001/XMLSchema" xmlns:p="http://schemas.microsoft.com/office/2006/metadata/properties" xmlns:ns2="a56aff98-0b94-40a6-bde3-26730b63332d" xmlns:ns3="3c150692-50fc-4506-9589-ed708ad1da8e" targetNamespace="http://schemas.microsoft.com/office/2006/metadata/properties" ma:root="true" ma:fieldsID="d2666930fffd80ae5426f241cbf3264f" ns2:_="" ns3:_="">
    <xsd:import namespace="a56aff98-0b94-40a6-bde3-26730b63332d"/>
    <xsd:import namespace="3c150692-50fc-4506-9589-ed708ad1da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aff98-0b94-40a6-bde3-26730b6333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abd3a0-d316-4dc2-a066-cc7a5b07ff9d}" ma:internalName="TaxCatchAll" ma:showField="CatchAllData" ma:web="a56aff98-0b94-40a6-bde3-26730b6333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50692-50fc-4506-9589-ed708ad1da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721fc14e-66dd-4e6a-a47d-4879c7936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B5DC6B-AF54-4079-B562-A9679BAC0D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C35581-534E-44F0-B07A-84390E408F48}">
  <ds:schemaRefs>
    <ds:schemaRef ds:uri="http://schemas.microsoft.com/office/2006/metadata/properties"/>
    <ds:schemaRef ds:uri="http://schemas.microsoft.com/office/infopath/2007/PartnerControls"/>
    <ds:schemaRef ds:uri="3c150692-50fc-4506-9589-ed708ad1da8e"/>
    <ds:schemaRef ds:uri="a56aff98-0b94-40a6-bde3-26730b63332d"/>
  </ds:schemaRefs>
</ds:datastoreItem>
</file>

<file path=customXml/itemProps3.xml><?xml version="1.0" encoding="utf-8"?>
<ds:datastoreItem xmlns:ds="http://schemas.openxmlformats.org/officeDocument/2006/customXml" ds:itemID="{BDEEB681-447D-4271-8A05-087CB9A83E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6aff98-0b94-40a6-bde3-26730b63332d"/>
    <ds:schemaRef ds:uri="3c150692-50fc-4506-9589-ed708ad1da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01 SERVIÇOS</vt:lpstr>
      <vt:lpstr>02 MEMORIAL DE CALCULO</vt:lpstr>
      <vt:lpstr>03 CRONOGRAMA</vt:lpstr>
      <vt:lpstr>CDHU187</vt:lpstr>
      <vt:lpstr>CDHU190</vt:lpstr>
      <vt:lpstr>Planilha1</vt:lpstr>
      <vt:lpstr>'01 SERVIÇOS'!Area_de_impressao</vt:lpstr>
      <vt:lpstr>'03 CRONOGRAMA'!Area_de_impressao</vt:lpstr>
      <vt:lpstr>'01 SERVIÇOS'!Titulos_de_impressao</vt:lpstr>
      <vt:lpstr>'02 MEMORIAL DE CALCULO'!Titulos_de_impressao</vt:lpstr>
      <vt:lpstr>CDHU190!Titulos_de_impressao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Antonio</dc:creator>
  <cp:keywords/>
  <dc:description/>
  <cp:lastModifiedBy>Antonio Simões</cp:lastModifiedBy>
  <cp:revision/>
  <cp:lastPrinted>2023-10-18T16:43:20Z</cp:lastPrinted>
  <dcterms:created xsi:type="dcterms:W3CDTF">2022-02-11T11:43:28Z</dcterms:created>
  <dcterms:modified xsi:type="dcterms:W3CDTF">2023-10-18T16:45:58Z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0x0101002AAC8E93E1A19F458E99F405EA0A393B</vt:lpwstr>
  </property>
  <property fmtid="{D5CDD505-2E9C-101B-9397-08002B2CF9AE}" pid="3" name="MediaServiceImageTags">
    <vt:lpwstr/>
  </property>
</Properties>
</file>